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29"/>
  <workbookPr/>
  <mc:AlternateContent xmlns:mc="http://schemas.openxmlformats.org/markup-compatibility/2006">
    <mc:Choice Requires="x15">
      <x15ac:absPath xmlns:x15ac="http://schemas.microsoft.com/office/spreadsheetml/2010/11/ac" url="E:\vyucba\ZADANIA PREDMETY\Excel for economists\6_week\"/>
    </mc:Choice>
  </mc:AlternateContent>
  <xr:revisionPtr revIDLastSave="0" documentId="13_ncr:1_{A9B66FDB-806A-4180-B100-FAB981E95102}" xr6:coauthVersionLast="47" xr6:coauthVersionMax="47" xr10:uidLastSave="{00000000-0000-0000-0000-000000000000}"/>
  <bookViews>
    <workbookView xWindow="-110" yWindow="-110" windowWidth="19420" windowHeight="10300" xr2:uid="{00000000-000D-0000-FFFF-FFFF00000000}"/>
  </bookViews>
  <sheets>
    <sheet name="Movement_sheets" sheetId="1" r:id="rId1"/>
    <sheet name="Custom_format" sheetId="2" r:id="rId2"/>
    <sheet name="Formulas" sheetId="4" r:id="rId3"/>
    <sheet name="Functions" sheetId="5" r:id="rId4"/>
    <sheet name="Date_functions" sheetId="6" r:id="rId5"/>
    <sheet name="Employees" sheetId="7"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5" i="5" l="1"/>
  <c r="E3" i="4"/>
  <c r="O4" i="2"/>
  <c r="A7" i="2"/>
  <c r="M1" i="5"/>
  <c r="E2" i="5" l="1"/>
  <c r="E1"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mPriezvisko</author>
  </authors>
  <commentList>
    <comment ref="A8" authorId="0" shapeId="0" xr:uid="{8B6DE027-18D4-4585-83D2-4D3BB8B8D47E}">
      <text>
        <r>
          <rPr>
            <b/>
            <sz val="9"/>
            <color indexed="81"/>
            <rFont val="Segoe UI"/>
            <charset val="1"/>
          </rPr>
          <t>mPriezvisko:</t>
        </r>
        <r>
          <rPr>
            <sz val="9"/>
            <color indexed="81"/>
            <rFont val="Segoe UI"/>
            <charset val="1"/>
          </rPr>
          <t xml:space="preserve">
fill in the names of the months</t>
        </r>
      </text>
    </comment>
    <comment ref="B8" authorId="0" shapeId="0" xr:uid="{5CC2E644-4876-4CB6-AFFD-89D66C1364C2}">
      <text>
        <r>
          <rPr>
            <b/>
            <sz val="9"/>
            <color indexed="81"/>
            <rFont val="Segoe UI"/>
            <charset val="1"/>
          </rPr>
          <t>mPriezvisko:</t>
        </r>
        <r>
          <rPr>
            <sz val="9"/>
            <color indexed="81"/>
            <rFont val="Segoe UI"/>
            <charset val="1"/>
          </rPr>
          <t xml:space="preserve">
fill in the dates of the first day of each month</t>
        </r>
      </text>
    </comment>
    <comment ref="D8" authorId="0" shapeId="0" xr:uid="{1772906E-0814-454F-B90A-4F5D3D2AE0BA}">
      <text>
        <r>
          <rPr>
            <b/>
            <sz val="9"/>
            <color indexed="81"/>
            <rFont val="Segoe UI"/>
            <charset val="1"/>
          </rPr>
          <t>mPriezvisko:</t>
        </r>
        <r>
          <rPr>
            <sz val="9"/>
            <color indexed="81"/>
            <rFont val="Segoe UI"/>
            <charset val="1"/>
          </rPr>
          <t xml:space="preserve">
Calculate the number of days in a month: 
=C9-B9+1</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mPriezvisko</author>
  </authors>
  <commentList>
    <comment ref="F31" authorId="0" shapeId="0" xr:uid="{35A98321-2FBB-42AA-B434-EEFE12C6D301}">
      <text>
        <r>
          <rPr>
            <b/>
            <sz val="9"/>
            <color indexed="81"/>
            <rFont val="Segoe UI"/>
            <charset val="1"/>
          </rPr>
          <t>mPriezvisko:</t>
        </r>
        <r>
          <rPr>
            <sz val="9"/>
            <color indexed="81"/>
            <rFont val="Segoe UI"/>
            <charset val="1"/>
          </rPr>
          <t xml:space="preserve">
You need to find a specific employee, not just the maximum salary. </t>
        </r>
      </text>
    </comment>
    <comment ref="F32" authorId="0" shapeId="0" xr:uid="{682CB966-9695-4A50-B7AA-72D2D26E3FB2}">
      <text>
        <r>
          <rPr>
            <b/>
            <sz val="9"/>
            <color indexed="81"/>
            <rFont val="Segoe UI"/>
            <charset val="1"/>
          </rPr>
          <t>mPriezvisko:</t>
        </r>
        <r>
          <rPr>
            <sz val="9"/>
            <color indexed="81"/>
            <rFont val="Segoe UI"/>
            <charset val="1"/>
          </rPr>
          <t xml:space="preserve">
You need to find a specific employee, not just a date. </t>
        </r>
      </text>
    </comment>
  </commentList>
</comments>
</file>

<file path=xl/sharedStrings.xml><?xml version="1.0" encoding="utf-8"?>
<sst xmlns="http://schemas.openxmlformats.org/spreadsheetml/2006/main" count="627" uniqueCount="247">
  <si>
    <t>Akvarist</t>
  </si>
  <si>
    <t>D. Krškany</t>
  </si>
  <si>
    <t>Alfa tex - Čenkei a Huczman</t>
  </si>
  <si>
    <t>Bardoňovo</t>
  </si>
  <si>
    <t>Alfatex</t>
  </si>
  <si>
    <t>Autobazár - autolux</t>
  </si>
  <si>
    <t>Autodoprava</t>
  </si>
  <si>
    <t>Čakajovce</t>
  </si>
  <si>
    <t>Autooprava Elit</t>
  </si>
  <si>
    <t>Boss</t>
  </si>
  <si>
    <t>Bully, Švedová Alžbeta</t>
  </si>
  <si>
    <t>Čaluníctvo Zajko</t>
  </si>
  <si>
    <t>ČIstiarne AQA</t>
  </si>
  <si>
    <t>Dan</t>
  </si>
  <si>
    <t>dvojka, SD</t>
  </si>
  <si>
    <t>Bánov</t>
  </si>
  <si>
    <t>Ekvia</t>
  </si>
  <si>
    <t>Elektroservis</t>
  </si>
  <si>
    <t>Eurofil</t>
  </si>
  <si>
    <t>Farby-Laky - Drogéria</t>
  </si>
  <si>
    <t>FRO Kovoplast</t>
  </si>
  <si>
    <t>Golha potraviny</t>
  </si>
  <si>
    <t>Inštal Stav</t>
  </si>
  <si>
    <t>Alekšince</t>
  </si>
  <si>
    <t>Jankovič s.r.o.</t>
  </si>
  <si>
    <t>Jaspol SF</t>
  </si>
  <si>
    <t>Černík</t>
  </si>
  <si>
    <t>Lagin Textil</t>
  </si>
  <si>
    <t>Maliar natierač</t>
  </si>
  <si>
    <t>Melospol</t>
  </si>
  <si>
    <t>Merillo</t>
  </si>
  <si>
    <t>Minimarket - potraviny</t>
  </si>
  <si>
    <t>Palivá - Hajdamár Igor</t>
  </si>
  <si>
    <t>Čata</t>
  </si>
  <si>
    <t>Palivá Joho - predaj palív</t>
  </si>
  <si>
    <t>Polnohospodár</t>
  </si>
  <si>
    <t>Potraviny</t>
  </si>
  <si>
    <t>Potraviny - krčma Bles</t>
  </si>
  <si>
    <t>Potraviny a bufet</t>
  </si>
  <si>
    <t>Potraviny Vorošová</t>
  </si>
  <si>
    <t>Cabaj</t>
  </si>
  <si>
    <t>Predaj palív</t>
  </si>
  <si>
    <t>Reštaurácia U Ducha</t>
  </si>
  <si>
    <t>Ruvako - obchod. spol.</t>
  </si>
  <si>
    <t>Sempol Holding a.s. Trnava</t>
  </si>
  <si>
    <t>Štátne lesy</t>
  </si>
  <si>
    <t>Uninäs - Vaczy František</t>
  </si>
  <si>
    <t>Váhostav a.s. Nové Zámky</t>
  </si>
  <si>
    <t>Valašek Ján - Trans</t>
  </si>
  <si>
    <t>Výroba, predaj vencov a kytíc</t>
  </si>
  <si>
    <t>Zdravotníctvo - súkr. abmulancie</t>
  </si>
  <si>
    <t>Zelenina, súkromné predajne</t>
  </si>
  <si>
    <t>Agronova Lužianky</t>
  </si>
  <si>
    <t>Peter</t>
  </si>
  <si>
    <t>Apollo Nitra</t>
  </si>
  <si>
    <t>Branko</t>
  </si>
  <si>
    <t>Crman - Malík</t>
  </si>
  <si>
    <t>Čerpacia stanica Slovnaft</t>
  </si>
  <si>
    <t>Bíňa</t>
  </si>
  <si>
    <t>Dani</t>
  </si>
  <si>
    <t>dvojka</t>
  </si>
  <si>
    <t>Bajka</t>
  </si>
  <si>
    <t>Čaka</t>
  </si>
  <si>
    <t>EKO-GRMANOVA</t>
  </si>
  <si>
    <t>Branč</t>
  </si>
  <si>
    <t>Ekona</t>
  </si>
  <si>
    <t>Ekouni
Stefánik.tr.50</t>
  </si>
  <si>
    <t>Nitra</t>
  </si>
  <si>
    <t>Elkroj - stolárska dielňa</t>
  </si>
  <si>
    <t>Feast Slovakia</t>
  </si>
  <si>
    <t>Feraut</t>
  </si>
  <si>
    <t>HAK</t>
  </si>
  <si>
    <t>Hydraulic oil</t>
  </si>
  <si>
    <t>Beladice</t>
  </si>
  <si>
    <t>Motorgas</t>
  </si>
  <si>
    <t>Novonaft</t>
  </si>
  <si>
    <t>Bešeňov</t>
  </si>
  <si>
    <t>Pekáreň J. J. Oremus</t>
  </si>
  <si>
    <t>PNEUSERVIS BESTE</t>
  </si>
  <si>
    <t>Pohronské Rybárstvo</t>
  </si>
  <si>
    <t>Polnohospodár Nové Zámky</t>
  </si>
  <si>
    <t>Rapid Centrum</t>
  </si>
  <si>
    <t xml:space="preserve">Secco Comp Slovakia </t>
  </si>
  <si>
    <t>Slov - Ital</t>
  </si>
  <si>
    <t>Stolárstvo Luvier</t>
  </si>
  <si>
    <t>Čifáre</t>
  </si>
  <si>
    <t>Termofix</t>
  </si>
  <si>
    <t>Transclassic</t>
  </si>
  <si>
    <t>Vináreň</t>
  </si>
  <si>
    <t>Bohatá</t>
  </si>
  <si>
    <t>VOD PaKo</t>
  </si>
  <si>
    <t>Adivit</t>
  </si>
  <si>
    <t>Agrolim Hurbanovo</t>
  </si>
  <si>
    <t>Autolakovač - autoklampiar</t>
  </si>
  <si>
    <t>Bruty</t>
  </si>
  <si>
    <t>Beste</t>
  </si>
  <si>
    <t>Bioveta</t>
  </si>
  <si>
    <t>Burda - textil</t>
  </si>
  <si>
    <t>Centrum - predajňa</t>
  </si>
  <si>
    <t>dvojka, SD Komárno</t>
  </si>
  <si>
    <t>Gala</t>
  </si>
  <si>
    <t>Kukučka, obchod. firma Bistro</t>
  </si>
  <si>
    <t>Madplant</t>
  </si>
  <si>
    <t>Paulis</t>
  </si>
  <si>
    <t>Potraviny mix</t>
  </si>
  <si>
    <t>Rekunst - Kajan Jozef</t>
  </si>
  <si>
    <t>Sam ovocie - potraviny</t>
  </si>
  <si>
    <t>Uni systém - obchodná činnosť</t>
  </si>
  <si>
    <t>VAPOS - VELKOOBCHOD</t>
  </si>
  <si>
    <t>Vodár - Kúrenár</t>
  </si>
  <si>
    <t>Záhradníctvo - predaj kvetov</t>
  </si>
  <si>
    <t>Suma</t>
  </si>
  <si>
    <t>Subtotal</t>
  </si>
  <si>
    <t>Aggregate</t>
  </si>
  <si>
    <t>Small</t>
  </si>
  <si>
    <t>Large</t>
  </si>
  <si>
    <t>Nová</t>
  </si>
  <si>
    <t xml:space="preserve">Mladá </t>
  </si>
  <si>
    <t>Pekná</t>
  </si>
  <si>
    <t>Šikovný</t>
  </si>
  <si>
    <t xml:space="preserve"> </t>
  </si>
  <si>
    <t>1.</t>
  </si>
  <si>
    <t>Mrkvička</t>
  </si>
  <si>
    <t>Jozef</t>
  </si>
  <si>
    <t>Prievidza</t>
  </si>
  <si>
    <t>2.</t>
  </si>
  <si>
    <t>Kováč</t>
  </si>
  <si>
    <t>Martin</t>
  </si>
  <si>
    <t>3.</t>
  </si>
  <si>
    <t>Jura</t>
  </si>
  <si>
    <t>Majo</t>
  </si>
  <si>
    <t>Partizánske</t>
  </si>
  <si>
    <t>4.</t>
  </si>
  <si>
    <t>Záhorský</t>
  </si>
  <si>
    <t>Richard</t>
  </si>
  <si>
    <t>5.</t>
  </si>
  <si>
    <t>Kundrát</t>
  </si>
  <si>
    <t>Tomáš</t>
  </si>
  <si>
    <t>6.</t>
  </si>
  <si>
    <t>Martinka</t>
  </si>
  <si>
    <t>Dávid</t>
  </si>
  <si>
    <t>7.</t>
  </si>
  <si>
    <t>Kopek</t>
  </si>
  <si>
    <t>Marek</t>
  </si>
  <si>
    <t>8.</t>
  </si>
  <si>
    <t>Kopecký</t>
  </si>
  <si>
    <t>Boris</t>
  </si>
  <si>
    <t>Nováky</t>
  </si>
  <si>
    <t>9.</t>
  </si>
  <si>
    <t>Lakatoš</t>
  </si>
  <si>
    <t>Matej</t>
  </si>
  <si>
    <t>10.</t>
  </si>
  <si>
    <t>Lamoš</t>
  </si>
  <si>
    <t>11.</t>
  </si>
  <si>
    <t>Pršo</t>
  </si>
  <si>
    <t>12.</t>
  </si>
  <si>
    <t>Ďurta</t>
  </si>
  <si>
    <t>Ivan</t>
  </si>
  <si>
    <t>13.</t>
  </si>
  <si>
    <t>Lomnický</t>
  </si>
  <si>
    <t>Andrej</t>
  </si>
  <si>
    <t>14.</t>
  </si>
  <si>
    <t>Široký</t>
  </si>
  <si>
    <t>15.</t>
  </si>
  <si>
    <t>Vysoký</t>
  </si>
  <si>
    <t>16.</t>
  </si>
  <si>
    <t>Nízsky</t>
  </si>
  <si>
    <t>17.</t>
  </si>
  <si>
    <t>Galová</t>
  </si>
  <si>
    <t>Zdenka</t>
  </si>
  <si>
    <t>18.</t>
  </si>
  <si>
    <t>Hronecová</t>
  </si>
  <si>
    <t>Kristína</t>
  </si>
  <si>
    <t>Bojnice</t>
  </si>
  <si>
    <t>19.</t>
  </si>
  <si>
    <t>Dedinská</t>
  </si>
  <si>
    <t>Dominika</t>
  </si>
  <si>
    <t>20.</t>
  </si>
  <si>
    <t>Kopecká</t>
  </si>
  <si>
    <t>Martina</t>
  </si>
  <si>
    <t>21.</t>
  </si>
  <si>
    <t>Holček</t>
  </si>
  <si>
    <t>22.</t>
  </si>
  <si>
    <t>Hajtman</t>
  </si>
  <si>
    <t>23.</t>
  </si>
  <si>
    <t>Frivaldský</t>
  </si>
  <si>
    <t>24.</t>
  </si>
  <si>
    <t>Guardian</t>
  </si>
  <si>
    <t>25.</t>
  </si>
  <si>
    <t>Hesková</t>
  </si>
  <si>
    <t>Nikoleta</t>
  </si>
  <si>
    <t>26.</t>
  </si>
  <si>
    <t>Hojer</t>
  </si>
  <si>
    <t>27.</t>
  </si>
  <si>
    <t>Papuča</t>
  </si>
  <si>
    <t>Number</t>
  </si>
  <si>
    <t>Company name</t>
  </si>
  <si>
    <t>Residence</t>
  </si>
  <si>
    <t>Efficiency</t>
  </si>
  <si>
    <t>Annual premium</t>
  </si>
  <si>
    <t>Insurance payment</t>
  </si>
  <si>
    <t>Representative</t>
  </si>
  <si>
    <t>Goerge</t>
  </si>
  <si>
    <t>Susan</t>
  </si>
  <si>
    <t>monhtly</t>
  </si>
  <si>
    <t>semiannually</t>
  </si>
  <si>
    <t>yearly</t>
  </si>
  <si>
    <t>Hours worked</t>
  </si>
  <si>
    <t>Singular and plural in the cell</t>
  </si>
  <si>
    <t>1 piece</t>
  </si>
  <si>
    <t>5 pieces</t>
  </si>
  <si>
    <t>12 pieces</t>
  </si>
  <si>
    <t>3 pieces</t>
  </si>
  <si>
    <t>Serial number with a dot</t>
  </si>
  <si>
    <t>The whole sentence in the cell</t>
  </si>
  <si>
    <t>Invoice</t>
  </si>
  <si>
    <t>Price</t>
  </si>
  <si>
    <t>Profit</t>
  </si>
  <si>
    <t>Order</t>
  </si>
  <si>
    <t>metres</t>
  </si>
  <si>
    <t>centimetres</t>
  </si>
  <si>
    <t>Month</t>
  </si>
  <si>
    <t>Count</t>
  </si>
  <si>
    <t>Half</t>
  </si>
  <si>
    <t>january</t>
  </si>
  <si>
    <t>february</t>
  </si>
  <si>
    <t>march</t>
  </si>
  <si>
    <t>april</t>
  </si>
  <si>
    <t>Surname</t>
  </si>
  <si>
    <t>Date of birth</t>
  </si>
  <si>
    <t>Age</t>
  </si>
  <si>
    <t>First day</t>
  </si>
  <si>
    <t>Last day</t>
  </si>
  <si>
    <t>Number of days</t>
  </si>
  <si>
    <t>Number of working days</t>
  </si>
  <si>
    <t>Holidays and days off</t>
  </si>
  <si>
    <t>Name</t>
  </si>
  <si>
    <t>City</t>
  </si>
  <si>
    <t>Start of employment</t>
  </si>
  <si>
    <t>Work position</t>
  </si>
  <si>
    <t>Salary</t>
  </si>
  <si>
    <t>Manager</t>
  </si>
  <si>
    <t>Worker</t>
  </si>
  <si>
    <t>Technician</t>
  </si>
  <si>
    <t>Repairman</t>
  </si>
  <si>
    <t>The employee with the highest salary</t>
  </si>
  <si>
    <t>The oldest employee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</si>
</sst>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 #,##0.00\ &quot;€&quot;_-;\-* #,##0.00\ &quot;€&quot;_-;_-* &quot;-&quot;??\ &quot;€&quot;_-;_-@_-"/>
    <numFmt numFmtId="164" formatCode="0.00&quot;kg&quot;\ "/>
    <numFmt numFmtId="165" formatCode="dd/mm/yy"/>
    <numFmt numFmtId="166" formatCode="#,##0.0\ &quot;€&quot;"/>
    <numFmt numFmtId="167" formatCode="_-* #,##0.00\ [$€-1]_-;\-* #,##0.00\ [$€-1]_-;_-* &quot;-&quot;??\ [$€-1]_-;_-@_-"/>
    <numFmt numFmtId="168" formatCode="[$-F400]h:mm:ss\ AM/PM"/>
    <numFmt numFmtId="169" formatCode="_-* #,##0\ [$€-1]_-;\-* #,##0\ [$€-1]_-;_-* &quot;-&quot;\ [$€-1]_-;_-@_-"/>
  </numFmts>
  <fonts count="18"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scheme val="minor"/>
    </font>
    <font>
      <sz val="11"/>
      <color theme="0"/>
      <name val="Calibri"/>
      <family val="2"/>
      <charset val="238"/>
      <scheme val="minor"/>
    </font>
    <font>
      <b/>
      <sz val="10"/>
      <color indexed="9"/>
      <name val="Arial CE"/>
      <family val="2"/>
      <charset val="238"/>
    </font>
    <font>
      <i/>
      <sz val="10"/>
      <color indexed="8"/>
      <name val="Arial CE"/>
      <family val="2"/>
      <charset val="238"/>
    </font>
    <font>
      <sz val="10"/>
      <color indexed="8"/>
      <name val="Arial CE"/>
      <family val="2"/>
      <charset val="238"/>
    </font>
    <font>
      <sz val="10"/>
      <name val="Arial CE"/>
      <family val="2"/>
      <charset val="238"/>
    </font>
    <font>
      <sz val="10"/>
      <name val="Arial CE"/>
    </font>
    <font>
      <sz val="8"/>
      <color indexed="8"/>
      <name val="Arial CE"/>
      <family val="2"/>
      <charset val="238"/>
    </font>
    <font>
      <sz val="8"/>
      <name val="Calibri"/>
      <family val="2"/>
      <scheme val="minor"/>
    </font>
    <font>
      <b/>
      <sz val="11"/>
      <color theme="1"/>
      <name val="Calibri"/>
      <family val="2"/>
      <charset val="238"/>
      <scheme val="minor"/>
    </font>
    <font>
      <sz val="9"/>
      <color indexed="81"/>
      <name val="Segoe UI"/>
      <charset val="1"/>
    </font>
    <font>
      <b/>
      <sz val="9"/>
      <color indexed="81"/>
      <name val="Segoe UI"/>
      <charset val="1"/>
    </font>
    <font>
      <b/>
      <sz val="10"/>
      <color theme="1"/>
      <name val="Arial"/>
      <family val="2"/>
      <charset val="238"/>
    </font>
  </fonts>
  <fills count="8">
    <fill>
      <patternFill patternType="none"/>
    </fill>
    <fill>
      <patternFill patternType="gray125"/>
    </fill>
    <fill>
      <patternFill patternType="solid">
        <fgColor theme="4" tint="0.39997558519241921"/>
        <bgColor indexed="65"/>
      </patternFill>
    </fill>
    <fill>
      <patternFill patternType="solid">
        <fgColor theme="9"/>
      </patternFill>
    </fill>
    <fill>
      <patternFill patternType="solid">
        <fgColor indexed="17"/>
        <bgColor indexed="64"/>
      </patternFill>
    </fill>
    <fill>
      <patternFill patternType="solid">
        <fgColor rgb="FFFFFF00"/>
        <bgColor indexed="64"/>
      </patternFill>
    </fill>
    <fill>
      <patternFill patternType="solid">
        <fgColor rgb="FF00B050"/>
        <bgColor indexed="64"/>
      </patternFill>
    </fill>
    <fill>
      <patternFill patternType="solid">
        <fgColor theme="9" tint="0.39997558519241921"/>
        <bgColor indexed="65"/>
      </patternFill>
    </fill>
  </fills>
  <borders count="25">
    <border>
      <left/>
      <right/>
      <top/>
      <bottom/>
      <diagonal/>
    </border>
    <border>
      <left/>
      <right/>
      <top/>
      <bottom style="medium">
        <color indexed="64"/>
      </bottom>
      <diagonal/>
    </border>
    <border>
      <left/>
      <right style="thin">
        <color indexed="64"/>
      </right>
      <top/>
      <bottom/>
      <diagonal/>
    </border>
    <border>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auto="1"/>
      </left>
      <right style="thin">
        <color auto="1"/>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style="thin">
        <color indexed="64"/>
      </left>
      <right style="medium">
        <color indexed="64"/>
      </right>
      <top style="thin">
        <color indexed="64"/>
      </top>
      <bottom style="thin">
        <color indexed="64"/>
      </bottom>
      <diagonal/>
    </border>
    <border>
      <left style="thin">
        <color auto="1"/>
      </left>
      <right/>
      <top style="thin">
        <color auto="1"/>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s>
  <cellStyleXfs count="7">
    <xf numFmtId="0" fontId="0" fillId="0" borderId="0"/>
    <xf numFmtId="44" fontId="5" fillId="0" borderId="0" applyFont="0" applyFill="0" applyBorder="0" applyAlignment="0" applyProtection="0"/>
    <xf numFmtId="0" fontId="4" fillId="2" borderId="0" applyNumberFormat="0" applyBorder="0" applyAlignment="0" applyProtection="0"/>
    <xf numFmtId="0" fontId="6" fillId="3" borderId="0" applyNumberFormat="0" applyBorder="0" applyAlignment="0" applyProtection="0"/>
    <xf numFmtId="0" fontId="11" fillId="0" borderId="0"/>
    <xf numFmtId="0" fontId="3" fillId="7" borderId="0" applyNumberFormat="0" applyBorder="0" applyAlignment="0" applyProtection="0"/>
    <xf numFmtId="0" fontId="2" fillId="0" borderId="0"/>
  </cellStyleXfs>
  <cellXfs count="68">
    <xf numFmtId="0" fontId="0" fillId="0" borderId="0" xfId="0"/>
    <xf numFmtId="164" fontId="7" fillId="4" borderId="0" xfId="0" applyNumberFormat="1" applyFont="1" applyFill="1" applyAlignment="1">
      <alignment horizontal="justify"/>
    </xf>
    <xf numFmtId="165" fontId="7" fillId="4" borderId="0" xfId="0" applyNumberFormat="1" applyFont="1" applyFill="1" applyAlignment="1">
      <alignment horizontal="center"/>
    </xf>
    <xf numFmtId="166" fontId="7" fillId="4" borderId="0" xfId="0" applyNumberFormat="1" applyFont="1" applyFill="1" applyAlignment="1">
      <alignment horizontal="center"/>
    </xf>
    <xf numFmtId="0" fontId="7" fillId="4" borderId="0" xfId="0" applyFont="1" applyFill="1" applyAlignment="1">
      <alignment horizontal="center"/>
    </xf>
    <xf numFmtId="0" fontId="8" fillId="0" borderId="0" xfId="0" applyFont="1" applyAlignment="1">
      <alignment horizontal="justify"/>
    </xf>
    <xf numFmtId="0" fontId="9" fillId="0" borderId="0" xfId="0" applyFont="1" applyAlignment="1">
      <alignment horizontal="left"/>
    </xf>
    <xf numFmtId="165" fontId="9" fillId="0" borderId="0" xfId="0" applyNumberFormat="1" applyFont="1"/>
    <xf numFmtId="166" fontId="10" fillId="0" borderId="0" xfId="0" applyNumberFormat="1" applyFont="1"/>
    <xf numFmtId="0" fontId="10" fillId="0" borderId="0" xfId="0" applyFont="1" applyAlignment="1">
      <alignment horizontal="center"/>
    </xf>
    <xf numFmtId="0" fontId="10" fillId="0" borderId="0" xfId="0" applyFont="1"/>
    <xf numFmtId="0" fontId="9" fillId="0" borderId="0" xfId="0" applyFont="1"/>
    <xf numFmtId="1" fontId="9" fillId="0" borderId="0" xfId="0" applyNumberFormat="1" applyFont="1"/>
    <xf numFmtId="1" fontId="12" fillId="0" borderId="0" xfId="4" applyNumberFormat="1" applyFont="1" applyAlignment="1">
      <alignment horizontal="left"/>
    </xf>
    <xf numFmtId="44" fontId="9" fillId="0" borderId="0" xfId="1" applyFont="1" applyFill="1" applyAlignment="1">
      <alignment horizontal="left"/>
    </xf>
    <xf numFmtId="14" fontId="0" fillId="0" borderId="0" xfId="0" applyNumberFormat="1"/>
    <xf numFmtId="20" fontId="0" fillId="0" borderId="0" xfId="0" applyNumberFormat="1"/>
    <xf numFmtId="0" fontId="0" fillId="0" borderId="0" xfId="0" applyAlignment="1">
      <alignment wrapText="1"/>
    </xf>
    <xf numFmtId="0" fontId="0" fillId="0" borderId="0" xfId="0" applyAlignment="1">
      <alignment horizontal="center" wrapText="1"/>
    </xf>
    <xf numFmtId="167" fontId="0" fillId="0" borderId="0" xfId="0" applyNumberFormat="1"/>
    <xf numFmtId="168" fontId="10" fillId="0" borderId="0" xfId="0" applyNumberFormat="1" applyFont="1"/>
    <xf numFmtId="169" fontId="0" fillId="0" borderId="0" xfId="0" applyNumberFormat="1"/>
    <xf numFmtId="0" fontId="6" fillId="3" borderId="0" xfId="3"/>
    <xf numFmtId="169" fontId="0" fillId="5" borderId="0" xfId="0" applyNumberFormat="1" applyFill="1"/>
    <xf numFmtId="0" fontId="4" fillId="2" borderId="0" xfId="2"/>
    <xf numFmtId="0" fontId="0" fillId="0" borderId="1" xfId="0" applyBorder="1"/>
    <xf numFmtId="166" fontId="0" fillId="0" borderId="2" xfId="0" applyNumberFormat="1" applyBorder="1"/>
    <xf numFmtId="0" fontId="0" fillId="0" borderId="2" xfId="0" applyBorder="1"/>
    <xf numFmtId="0" fontId="0" fillId="6" borderId="2" xfId="0" applyFill="1" applyBorder="1"/>
    <xf numFmtId="0" fontId="0" fillId="0" borderId="3" xfId="0" applyBorder="1"/>
    <xf numFmtId="0" fontId="4" fillId="2" borderId="0" xfId="2" applyAlignment="1">
      <alignment wrapText="1"/>
    </xf>
    <xf numFmtId="20" fontId="14" fillId="0" borderId="0" xfId="0" applyNumberFormat="1" applyFont="1"/>
    <xf numFmtId="0" fontId="2" fillId="0" borderId="0" xfId="6"/>
    <xf numFmtId="0" fontId="2" fillId="0" borderId="12" xfId="6" applyBorder="1"/>
    <xf numFmtId="0" fontId="2" fillId="0" borderId="13" xfId="6" applyBorder="1"/>
    <xf numFmtId="14" fontId="2" fillId="0" borderId="13" xfId="6" applyNumberFormat="1" applyBorder="1"/>
    <xf numFmtId="0" fontId="2" fillId="0" borderId="14" xfId="6" applyBorder="1"/>
    <xf numFmtId="167" fontId="2" fillId="0" borderId="15" xfId="6" applyNumberFormat="1" applyBorder="1"/>
    <xf numFmtId="0" fontId="2" fillId="0" borderId="16" xfId="6" applyBorder="1"/>
    <xf numFmtId="0" fontId="2" fillId="0" borderId="17" xfId="6" applyBorder="1"/>
    <xf numFmtId="14" fontId="2" fillId="0" borderId="17" xfId="6" applyNumberFormat="1" applyBorder="1"/>
    <xf numFmtId="0" fontId="2" fillId="0" borderId="18" xfId="6" applyBorder="1"/>
    <xf numFmtId="167" fontId="2" fillId="0" borderId="19" xfId="6" applyNumberFormat="1" applyBorder="1"/>
    <xf numFmtId="0" fontId="2" fillId="0" borderId="8" xfId="6" applyBorder="1"/>
    <xf numFmtId="0" fontId="2" fillId="0" borderId="9" xfId="6" applyBorder="1"/>
    <xf numFmtId="14" fontId="2" fillId="0" borderId="9" xfId="6" applyNumberFormat="1" applyBorder="1"/>
    <xf numFmtId="0" fontId="2" fillId="0" borderId="20" xfId="6" applyBorder="1"/>
    <xf numFmtId="167" fontId="2" fillId="0" borderId="11" xfId="6" applyNumberFormat="1" applyBorder="1"/>
    <xf numFmtId="167" fontId="2" fillId="6" borderId="24" xfId="6" applyNumberFormat="1" applyFill="1" applyBorder="1" applyAlignment="1">
      <alignment horizontal="center"/>
    </xf>
    <xf numFmtId="0" fontId="2" fillId="6" borderId="24" xfId="6" applyFill="1" applyBorder="1" applyAlignment="1">
      <alignment horizontal="center"/>
    </xf>
    <xf numFmtId="0" fontId="17" fillId="0" borderId="6" xfId="6" applyFont="1" applyBorder="1" applyAlignment="1">
      <alignment horizontal="center" vertical="center"/>
    </xf>
    <xf numFmtId="0" fontId="2" fillId="0" borderId="10" xfId="6" applyBorder="1" applyAlignment="1">
      <alignment horizontal="center" vertical="center"/>
    </xf>
    <xf numFmtId="0" fontId="17" fillId="0" borderId="7" xfId="6" applyFont="1" applyBorder="1" applyAlignment="1">
      <alignment horizontal="center" vertical="center"/>
    </xf>
    <xf numFmtId="0" fontId="17" fillId="0" borderId="11" xfId="6" applyFont="1" applyBorder="1" applyAlignment="1">
      <alignment horizontal="center" vertical="center"/>
    </xf>
    <xf numFmtId="0" fontId="2" fillId="5" borderId="22" xfId="6" applyFill="1" applyBorder="1" applyAlignment="1">
      <alignment horizontal="center"/>
    </xf>
    <xf numFmtId="0" fontId="2" fillId="5" borderId="23" xfId="6" applyFill="1" applyBorder="1" applyAlignment="1">
      <alignment horizontal="center"/>
    </xf>
    <xf numFmtId="0" fontId="2" fillId="5" borderId="22" xfId="6" applyFill="1" applyBorder="1" applyAlignment="1">
      <alignment horizontal="center" vertical="center"/>
    </xf>
    <xf numFmtId="0" fontId="2" fillId="5" borderId="23" xfId="6" applyFill="1" applyBorder="1" applyAlignment="1">
      <alignment horizontal="center" vertical="center"/>
    </xf>
    <xf numFmtId="0" fontId="17" fillId="0" borderId="4" xfId="6" applyFont="1" applyBorder="1" applyAlignment="1">
      <alignment horizontal="center" vertical="center"/>
    </xf>
    <xf numFmtId="0" fontId="17" fillId="0" borderId="8" xfId="6" applyFont="1" applyBorder="1" applyAlignment="1">
      <alignment horizontal="center" vertical="center"/>
    </xf>
    <xf numFmtId="0" fontId="17" fillId="0" borderId="5" xfId="6" applyFont="1" applyBorder="1" applyAlignment="1">
      <alignment horizontal="center" vertical="center"/>
    </xf>
    <xf numFmtId="0" fontId="17" fillId="0" borderId="9" xfId="6" applyFont="1" applyBorder="1" applyAlignment="1">
      <alignment horizontal="center" vertical="center"/>
    </xf>
    <xf numFmtId="0" fontId="1" fillId="2" borderId="0" xfId="2" applyFont="1"/>
    <xf numFmtId="0" fontId="1" fillId="7" borderId="0" xfId="5" applyFont="1"/>
    <xf numFmtId="0" fontId="1" fillId="7" borderId="0" xfId="5" applyFont="1" applyAlignment="1">
      <alignment wrapText="1"/>
    </xf>
    <xf numFmtId="0" fontId="1" fillId="2" borderId="0" xfId="2" applyFont="1" applyAlignment="1">
      <alignment wrapText="1"/>
    </xf>
    <xf numFmtId="0" fontId="1" fillId="5" borderId="21" xfId="6" applyFont="1" applyFill="1" applyBorder="1" applyAlignment="1">
      <alignment horizontal="center"/>
    </xf>
    <xf numFmtId="0" fontId="1" fillId="5" borderId="21" xfId="6" applyFont="1" applyFill="1" applyBorder="1" applyAlignment="1">
      <alignment horizontal="center" vertical="center"/>
    </xf>
  </cellXfs>
  <cellStyles count="7">
    <cellStyle name="60 % - zvýraznenie1" xfId="2" builtinId="32"/>
    <cellStyle name="60 % - zvýraznenie6" xfId="5" builtinId="52"/>
    <cellStyle name="Mena" xfId="1" builtinId="4"/>
    <cellStyle name="Normálna" xfId="0" builtinId="0"/>
    <cellStyle name="Normálna 2" xfId="6" xr:uid="{FF76DFCB-C730-43D9-971B-1C96EAB57D58}"/>
    <cellStyle name="normální_FAKTURA" xfId="4" xr:uid="{5BE64730-7EBF-4557-8976-449C36158A0C}"/>
    <cellStyle name="Zvýraznenie6" xfId="3" builtinId="49"/>
  </cellStyles>
  <dxfs count="1">
    <dxf>
      <font>
        <b val="0"/>
        <i val="0"/>
        <strike val="0"/>
      </font>
      <fill>
        <patternFill>
          <bgColor rgb="FFFFFF00"/>
        </patternFill>
      </fill>
    </dxf>
  </dxfs>
  <tableStyles count="0" defaultTableStyle="TableStyleMedium2" defaultPivotStyle="PivotStyleLight16"/>
  <colors>
    <mruColors>
      <color rgb="FFAEA09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8</xdr:col>
      <xdr:colOff>371475</xdr:colOff>
      <xdr:row>1</xdr:row>
      <xdr:rowOff>66674</xdr:rowOff>
    </xdr:from>
    <xdr:to>
      <xdr:col>15</xdr:col>
      <xdr:colOff>371474</xdr:colOff>
      <xdr:row>21</xdr:row>
      <xdr:rowOff>177799</xdr:rowOff>
    </xdr:to>
    <xdr:sp macro="" textlink="">
      <xdr:nvSpPr>
        <xdr:cNvPr id="2" name="Zvitok: zvislý 1">
          <a:extLst>
            <a:ext uri="{FF2B5EF4-FFF2-40B4-BE49-F238E27FC236}">
              <a16:creationId xmlns:a16="http://schemas.microsoft.com/office/drawing/2014/main" id="{2EA9EEDC-9F5F-47FA-877B-E7F3278381EF}"/>
            </a:ext>
          </a:extLst>
        </xdr:cNvPr>
        <xdr:cNvSpPr/>
      </xdr:nvSpPr>
      <xdr:spPr>
        <a:xfrm>
          <a:off x="8086725" y="250824"/>
          <a:ext cx="4368799" cy="3794125"/>
        </a:xfrm>
        <a:prstGeom prst="verticalScroll">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r>
            <a:rPr lang="sk-SK" sz="1100" b="1">
              <a:solidFill>
                <a:srgbClr val="C00000"/>
              </a:solidFill>
            </a:rPr>
            <a:t>Keyboard shortcuts for moving around the database and sheet</a:t>
          </a:r>
          <a:r>
            <a:rPr lang="sk-SK" sz="1100" b="1" baseline="0">
              <a:solidFill>
                <a:srgbClr val="C00000"/>
              </a:solidFill>
            </a:rPr>
            <a:t>:</a:t>
          </a:r>
        </a:p>
        <a:p>
          <a:pPr algn="l"/>
          <a:r>
            <a:rPr lang="sk-SK" sz="1100" baseline="0"/>
            <a:t>CTRL+arrow - jump to the last cell</a:t>
          </a:r>
        </a:p>
        <a:p>
          <a:pPr algn="l"/>
          <a:r>
            <a:rPr lang="sk-SK" sz="1100" baseline="0"/>
            <a:t>CTRL+HOME - jump to the first cell in the sheet</a:t>
          </a:r>
        </a:p>
        <a:p>
          <a:pPr algn="l"/>
          <a:r>
            <a:rPr lang="sk-SK" sz="1100" baseline="0"/>
            <a:t>HOME - jump to the first cell in the row</a:t>
          </a:r>
        </a:p>
        <a:p>
          <a:pPr algn="l"/>
          <a:r>
            <a:rPr lang="sk-SK" sz="1100" baseline="0"/>
            <a:t>CTRL+SHIFT+arrow - selection to the last cell</a:t>
          </a:r>
        </a:p>
        <a:p>
          <a:pPr algn="l"/>
          <a:r>
            <a:rPr lang="sk-SK" sz="1100" baseline="0"/>
            <a:t>CTRL+A - selection of all filled cells, if clicked outside the table, it selects the entire sheet</a:t>
          </a:r>
        </a:p>
        <a:p>
          <a:pPr algn="l"/>
          <a:r>
            <a:rPr lang="sk-SK" sz="1100" baseline="0"/>
            <a:t>CTRL+space - selection of the entire column</a:t>
          </a:r>
        </a:p>
        <a:p>
          <a:pPr algn="l"/>
          <a:r>
            <a:rPr lang="sk-SK" sz="1100" baseline="0"/>
            <a:t>SHIFT+space - selection of the entire row</a:t>
          </a:r>
        </a:p>
        <a:p>
          <a:pPr algn="l"/>
          <a:r>
            <a:rPr lang="sk-SK" sz="1100" baseline="0"/>
            <a:t>CTRL+F - searching</a:t>
          </a:r>
        </a:p>
        <a:p>
          <a:pPr algn="l"/>
          <a:r>
            <a:rPr lang="sk-SK" sz="1100" baseline="0"/>
            <a:t>CTRL+H - substitution</a:t>
          </a:r>
        </a:p>
        <a:p>
          <a:pPr algn="l"/>
          <a:r>
            <a:rPr lang="sk-SK" sz="1100" baseline="0"/>
            <a:t>CTRL+SHIFT+H - inserting the current date into a cell</a:t>
          </a:r>
        </a:p>
        <a:p>
          <a:pPr algn="l"/>
          <a:r>
            <a:rPr lang="sk-SK" sz="1100" baseline="0"/>
            <a:t>SHIFT+F8 - marking cells that are not next to each other, first press and then just mark the ranges with the mouse</a:t>
          </a:r>
        </a:p>
        <a:p>
          <a:pPr algn="l"/>
          <a:r>
            <a:rPr lang="sk-SK" sz="1100" baseline="0"/>
            <a:t>END+arrow - move to the last cell</a:t>
          </a:r>
        </a:p>
        <a:p>
          <a:pPr algn="l"/>
          <a:r>
            <a:rPr lang="sk-SK" sz="1100" baseline="0"/>
            <a:t>CTRL+D - object duplication</a:t>
          </a:r>
        </a:p>
        <a:p>
          <a:pPr algn="l"/>
          <a:endParaRPr lang="sk-SK" sz="1100" baseline="0"/>
        </a:p>
        <a:p>
          <a:pPr algn="l"/>
          <a:endParaRPr lang="sk-SK" sz="1100" baseline="0"/>
        </a:p>
        <a:p>
          <a:pPr algn="l"/>
          <a:endParaRPr lang="sk-SK" sz="1100" baseline="0"/>
        </a:p>
        <a:p>
          <a:pPr algn="l"/>
          <a:endParaRPr lang="sk-SK" sz="1100" baseline="0"/>
        </a:p>
        <a:p>
          <a:pPr algn="l"/>
          <a:endParaRPr lang="sk-SK"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295275</xdr:colOff>
      <xdr:row>9</xdr:row>
      <xdr:rowOff>139701</xdr:rowOff>
    </xdr:from>
    <xdr:to>
      <xdr:col>2</xdr:col>
      <xdr:colOff>552450</xdr:colOff>
      <xdr:row>21</xdr:row>
      <xdr:rowOff>63501</xdr:rowOff>
    </xdr:to>
    <xdr:sp macro="" textlink="">
      <xdr:nvSpPr>
        <xdr:cNvPr id="2" name="Bublina reči: obdĺžnik so zaoblenými rohmi 1">
          <a:extLst>
            <a:ext uri="{FF2B5EF4-FFF2-40B4-BE49-F238E27FC236}">
              <a16:creationId xmlns:a16="http://schemas.microsoft.com/office/drawing/2014/main" id="{FCE64BBE-7BE9-4C63-9D93-DB311FF56398}"/>
            </a:ext>
          </a:extLst>
        </xdr:cNvPr>
        <xdr:cNvSpPr/>
      </xdr:nvSpPr>
      <xdr:spPr>
        <a:xfrm>
          <a:off x="295275" y="2165351"/>
          <a:ext cx="2124075" cy="2133600"/>
        </a:xfrm>
        <a:prstGeom prst="wedgeRoundRectCallout">
          <a:avLst>
            <a:gd name="adj1" fmla="val -28309"/>
            <a:gd name="adj2" fmla="val -69005"/>
            <a:gd name="adj3" fmla="val 16667"/>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r>
            <a:rPr lang="sk-SK" sz="1100" b="1" baseline="0"/>
            <a:t>Hours worked </a:t>
          </a:r>
          <a:r>
            <a:rPr lang="sk-SK" sz="1100" baseline="0"/>
            <a:t>- Format cell A7 to display the correct total of hours. Adding up the time data can cause Excel to not show the correct values if the total is more than 24 hours. The correct format for display must be set - </a:t>
          </a:r>
          <a:r>
            <a:rPr lang="sk-SK" sz="1100" b="1" baseline="0"/>
            <a:t>[h]:mm</a:t>
          </a:r>
          <a:r>
            <a:rPr lang="sk-SK" sz="1100" baseline="0"/>
            <a:t>, square brackets ensure the display of the total number of hours.</a:t>
          </a:r>
          <a:endParaRPr lang="sk-SK" sz="1100"/>
        </a:p>
      </xdr:txBody>
    </xdr:sp>
    <xdr:clientData/>
  </xdr:twoCellAnchor>
  <xdr:twoCellAnchor>
    <xdr:from>
      <xdr:col>3</xdr:col>
      <xdr:colOff>409574</xdr:colOff>
      <xdr:row>9</xdr:row>
      <xdr:rowOff>180976</xdr:rowOff>
    </xdr:from>
    <xdr:to>
      <xdr:col>6</xdr:col>
      <xdr:colOff>590549</xdr:colOff>
      <xdr:row>19</xdr:row>
      <xdr:rowOff>19050</xdr:rowOff>
    </xdr:to>
    <xdr:sp macro="" textlink="">
      <xdr:nvSpPr>
        <xdr:cNvPr id="3" name="Bublina reči: obdĺžnik so zaoblenými rohmi 2">
          <a:extLst>
            <a:ext uri="{FF2B5EF4-FFF2-40B4-BE49-F238E27FC236}">
              <a16:creationId xmlns:a16="http://schemas.microsoft.com/office/drawing/2014/main" id="{61B00214-3456-4097-B1C2-0B498D21E6FA}"/>
            </a:ext>
          </a:extLst>
        </xdr:cNvPr>
        <xdr:cNvSpPr/>
      </xdr:nvSpPr>
      <xdr:spPr>
        <a:xfrm>
          <a:off x="2886074" y="2206626"/>
          <a:ext cx="2714625" cy="1679574"/>
        </a:xfrm>
        <a:prstGeom prst="wedgeRoundRectCallout">
          <a:avLst>
            <a:gd name="adj1" fmla="val -6695"/>
            <a:gd name="adj2" fmla="val -114033"/>
            <a:gd name="adj3" fmla="val 16667"/>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r>
            <a:rPr lang="sk-SK" sz="1100" b="1" baseline="0"/>
            <a:t>Singular and plural in the cell </a:t>
          </a:r>
          <a:r>
            <a:rPr lang="sk-SK" sz="1100" baseline="0"/>
            <a:t>- It is necessary to set the format of the numbers so that they display piece, pieces according to the values in the cell. The format is as follows:</a:t>
          </a:r>
        </a:p>
        <a:p>
          <a:pPr algn="l"/>
          <a:r>
            <a:rPr lang="sk-SK" sz="1100" b="1" baseline="0"/>
            <a:t>[=1]0" pieces";[&gt;2]0" pieces"</a:t>
          </a:r>
        </a:p>
        <a:p>
          <a:pPr algn="l"/>
          <a:r>
            <a:rPr lang="sk-SK" sz="1100" baseline="0"/>
            <a:t>Only three different options can be set within one format.</a:t>
          </a:r>
          <a:r>
            <a:rPr lang="sk-SK" sz="1100" b="0" baseline="0"/>
            <a:t> </a:t>
          </a:r>
        </a:p>
        <a:p>
          <a:pPr algn="l"/>
          <a:endParaRPr lang="sk-SK" sz="1100"/>
        </a:p>
      </xdr:txBody>
    </xdr:sp>
    <xdr:clientData/>
  </xdr:twoCellAnchor>
  <xdr:twoCellAnchor>
    <xdr:from>
      <xdr:col>9</xdr:col>
      <xdr:colOff>95250</xdr:colOff>
      <xdr:row>18</xdr:row>
      <xdr:rowOff>171451</xdr:rowOff>
    </xdr:from>
    <xdr:to>
      <xdr:col>11</xdr:col>
      <xdr:colOff>714375</xdr:colOff>
      <xdr:row>24</xdr:row>
      <xdr:rowOff>120650</xdr:rowOff>
    </xdr:to>
    <xdr:sp macro="" textlink="">
      <xdr:nvSpPr>
        <xdr:cNvPr id="4" name="Bublina reči: obdĺžnik so zaoblenými rohmi 3">
          <a:extLst>
            <a:ext uri="{FF2B5EF4-FFF2-40B4-BE49-F238E27FC236}">
              <a16:creationId xmlns:a16="http://schemas.microsoft.com/office/drawing/2014/main" id="{12B92CC8-5FC3-4FC3-9D2B-E1C21D7B3A7E}"/>
            </a:ext>
          </a:extLst>
        </xdr:cNvPr>
        <xdr:cNvSpPr/>
      </xdr:nvSpPr>
      <xdr:spPr>
        <a:xfrm>
          <a:off x="7353300" y="3854451"/>
          <a:ext cx="2244725" cy="1054099"/>
        </a:xfrm>
        <a:prstGeom prst="wedgeRoundRectCallout">
          <a:avLst>
            <a:gd name="adj1" fmla="val -14854"/>
            <a:gd name="adj2" fmla="val -96356"/>
            <a:gd name="adj3" fmla="val 16667"/>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r>
            <a:rPr lang="sk-SK" sz="1100" b="1" baseline="0"/>
            <a:t>Serial number with a dot </a:t>
          </a:r>
          <a:r>
            <a:rPr lang="sk-SK" sz="1100" baseline="0"/>
            <a:t>- If it is necessary to set another character to the order of values, the format is as follows:</a:t>
          </a:r>
        </a:p>
        <a:p>
          <a:pPr algn="l"/>
          <a:r>
            <a:rPr lang="sk-SK" sz="1100" b="1" baseline="0"/>
            <a:t>0"."</a:t>
          </a:r>
        </a:p>
        <a:p>
          <a:pPr algn="l"/>
          <a:endParaRPr lang="sk-SK" sz="1100"/>
        </a:p>
      </xdr:txBody>
    </xdr:sp>
    <xdr:clientData/>
  </xdr:twoCellAnchor>
  <xdr:twoCellAnchor>
    <xdr:from>
      <xdr:col>12</xdr:col>
      <xdr:colOff>352424</xdr:colOff>
      <xdr:row>18</xdr:row>
      <xdr:rowOff>152400</xdr:rowOff>
    </xdr:from>
    <xdr:to>
      <xdr:col>15</xdr:col>
      <xdr:colOff>260349</xdr:colOff>
      <xdr:row>27</xdr:row>
      <xdr:rowOff>114299</xdr:rowOff>
    </xdr:to>
    <xdr:sp macro="" textlink="">
      <xdr:nvSpPr>
        <xdr:cNvPr id="5" name="Bublina reči: obdĺžnik so zaoblenými rohmi 4">
          <a:extLst>
            <a:ext uri="{FF2B5EF4-FFF2-40B4-BE49-F238E27FC236}">
              <a16:creationId xmlns:a16="http://schemas.microsoft.com/office/drawing/2014/main" id="{FD0495DE-DFB1-49C3-988E-2D79EDF29494}"/>
            </a:ext>
          </a:extLst>
        </xdr:cNvPr>
        <xdr:cNvSpPr/>
      </xdr:nvSpPr>
      <xdr:spPr>
        <a:xfrm>
          <a:off x="10004424" y="3835400"/>
          <a:ext cx="2257425" cy="1619249"/>
        </a:xfrm>
        <a:prstGeom prst="wedgeRoundRectCallout">
          <a:avLst>
            <a:gd name="adj1" fmla="val 31971"/>
            <a:gd name="adj2" fmla="val -217869"/>
            <a:gd name="adj3" fmla="val 16667"/>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r>
            <a:rPr lang="sk-SK" sz="1100" b="1" baseline="0"/>
            <a:t>The whole sentence in the cell </a:t>
          </a:r>
          <a:r>
            <a:rPr lang="sk-SK" sz="1100" baseline="0"/>
            <a:t>- If we have the resulting value from the function in the cell, we can complete the information there with a whole sentence using our own format. The format will be as follows:</a:t>
          </a:r>
        </a:p>
        <a:p>
          <a:pPr algn="l"/>
          <a:r>
            <a:rPr lang="sk-SK" sz="1100" b="1" baseline="0"/>
            <a:t>"Sum is "0" Euros."</a:t>
          </a:r>
        </a:p>
        <a:p>
          <a:pPr algn="l"/>
          <a:endParaRPr lang="sk-SK"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152400</xdr:colOff>
      <xdr:row>14</xdr:row>
      <xdr:rowOff>171450</xdr:rowOff>
    </xdr:from>
    <xdr:to>
      <xdr:col>7</xdr:col>
      <xdr:colOff>352425</xdr:colOff>
      <xdr:row>22</xdr:row>
      <xdr:rowOff>95250</xdr:rowOff>
    </xdr:to>
    <xdr:sp macro="" textlink="">
      <xdr:nvSpPr>
        <xdr:cNvPr id="2" name="Bublina reči: obdĺžnik so zaoblenými rohmi 1">
          <a:extLst>
            <a:ext uri="{FF2B5EF4-FFF2-40B4-BE49-F238E27FC236}">
              <a16:creationId xmlns:a16="http://schemas.microsoft.com/office/drawing/2014/main" id="{7C2EC85D-FD76-4282-B142-78FADCE75AC9}"/>
            </a:ext>
          </a:extLst>
        </xdr:cNvPr>
        <xdr:cNvSpPr/>
      </xdr:nvSpPr>
      <xdr:spPr>
        <a:xfrm>
          <a:off x="2184400" y="2749550"/>
          <a:ext cx="2689225" cy="1397000"/>
        </a:xfrm>
        <a:prstGeom prst="wedgeRoundRectCallout">
          <a:avLst>
            <a:gd name="adj1" fmla="val -22719"/>
            <a:gd name="adj2" fmla="val -201451"/>
            <a:gd name="adj3" fmla="val 16667"/>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r>
            <a:rPr lang="sk-SK" sz="1100" b="1" baseline="0"/>
            <a:t>Inserting the resulting amount into the shape </a:t>
          </a:r>
          <a:r>
            <a:rPr lang="sk-SK" sz="1100" baseline="0"/>
            <a:t>- formulas cannot be inserted directly into shapes, but it is possible to insert a shape, click on the shape and then click in the formula row and put the = sign and click on the cell with the formula. </a:t>
          </a:r>
          <a:endParaRPr lang="sk-SK" sz="1100"/>
        </a:p>
      </xdr:txBody>
    </xdr:sp>
    <xdr:clientData/>
  </xdr:twoCellAnchor>
  <xdr:twoCellAnchor>
    <xdr:from>
      <xdr:col>8</xdr:col>
      <xdr:colOff>361950</xdr:colOff>
      <xdr:row>15</xdr:row>
      <xdr:rowOff>133350</xdr:rowOff>
    </xdr:from>
    <xdr:to>
      <xdr:col>12</xdr:col>
      <xdr:colOff>581025</xdr:colOff>
      <xdr:row>24</xdr:row>
      <xdr:rowOff>95250</xdr:rowOff>
    </xdr:to>
    <xdr:sp macro="" textlink="">
      <xdr:nvSpPr>
        <xdr:cNvPr id="3" name="Bublina reči: obdĺžnik so zaoblenými rohmi 2">
          <a:extLst>
            <a:ext uri="{FF2B5EF4-FFF2-40B4-BE49-F238E27FC236}">
              <a16:creationId xmlns:a16="http://schemas.microsoft.com/office/drawing/2014/main" id="{324AC8FC-C5A9-406D-8901-EC3B9EA0C5FE}"/>
            </a:ext>
          </a:extLst>
        </xdr:cNvPr>
        <xdr:cNvSpPr/>
      </xdr:nvSpPr>
      <xdr:spPr>
        <a:xfrm>
          <a:off x="5391150" y="2990850"/>
          <a:ext cx="2657475" cy="1676400"/>
        </a:xfrm>
        <a:prstGeom prst="wedgeRoundRectCallout">
          <a:avLst>
            <a:gd name="adj1" fmla="val -69778"/>
            <a:gd name="adj2" fmla="val -151280"/>
            <a:gd name="adj3" fmla="val 16667"/>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r>
            <a:rPr lang="sk-SK" sz="1100" b="1" baseline="0"/>
            <a:t>Inserting a part of a sheet or a result in a cell so that the values change interactively </a:t>
          </a:r>
          <a:r>
            <a:rPr lang="sk-SK" sz="1100" baseline="0"/>
            <a:t>- First, we add the Camera tool to the Quick Access panel. To use, you must first click on a cell or mark an area, click on the Camera tool and draw the area where we want the result. </a:t>
          </a:r>
          <a:endParaRPr lang="sk-SK" sz="1100"/>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4</xdr:row>
          <xdr:rowOff>76200</xdr:rowOff>
        </xdr:from>
        <xdr:to>
          <xdr:col>8</xdr:col>
          <xdr:colOff>270329</xdr:colOff>
          <xdr:row>6</xdr:row>
          <xdr:rowOff>114300</xdr:rowOff>
        </xdr:to>
        <xdr:pic>
          <xdr:nvPicPr>
            <xdr:cNvPr id="4" name="Obrázok 3">
              <a:extLst>
                <a:ext uri="{FF2B5EF4-FFF2-40B4-BE49-F238E27FC236}">
                  <a16:creationId xmlns:a16="http://schemas.microsoft.com/office/drawing/2014/main" id="{3F5F8CD7-9080-201A-5FCD-F52D679DB4A1}"/>
                </a:ext>
              </a:extLst>
            </xdr:cNvPr>
            <xdr:cNvPicPr>
              <a:picLocks noChangeAspect="1" noChangeArrowheads="1"/>
              <a:extLst>
                <a:ext uri="{84589F7E-364E-4C9E-8A38-B11213B215E9}">
                  <a14:cameraTool cellRange="$E$3" spid="_x0000_s4131"/>
                </a:ext>
              </a:extLst>
            </xdr:cNvPicPr>
          </xdr:nvPicPr>
          <xdr:blipFill>
            <a:blip xmlns:r="http://schemas.openxmlformats.org/officeDocument/2006/relationships" r:embed="rId1"/>
            <a:srcRect/>
            <a:stretch>
              <a:fillRect/>
            </a:stretch>
          </xdr:blipFill>
          <xdr:spPr bwMode="auto">
            <a:xfrm>
              <a:off x="3962400" y="838200"/>
              <a:ext cx="1337129" cy="419100"/>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2</xdr:col>
      <xdr:colOff>152400</xdr:colOff>
      <xdr:row>4</xdr:row>
      <xdr:rowOff>66676</xdr:rowOff>
    </xdr:from>
    <xdr:to>
      <xdr:col>5</xdr:col>
      <xdr:colOff>447675</xdr:colOff>
      <xdr:row>10</xdr:row>
      <xdr:rowOff>28576</xdr:rowOff>
    </xdr:to>
    <xdr:sp macro="" textlink="">
      <xdr:nvSpPr>
        <xdr:cNvPr id="2" name="Bublina reči: obdĺžnik so zaoblenými rohmi 1">
          <a:extLst>
            <a:ext uri="{FF2B5EF4-FFF2-40B4-BE49-F238E27FC236}">
              <a16:creationId xmlns:a16="http://schemas.microsoft.com/office/drawing/2014/main" id="{4188916A-B836-41EC-A648-5547C1E2795A}"/>
            </a:ext>
          </a:extLst>
        </xdr:cNvPr>
        <xdr:cNvSpPr/>
      </xdr:nvSpPr>
      <xdr:spPr>
        <a:xfrm>
          <a:off x="2527300" y="803276"/>
          <a:ext cx="2740025" cy="1066800"/>
        </a:xfrm>
        <a:prstGeom prst="wedgeRoundRectCallout">
          <a:avLst>
            <a:gd name="adj1" fmla="val -21749"/>
            <a:gd name="adj2" fmla="val -67517"/>
            <a:gd name="adj3" fmla="val 16667"/>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r>
            <a:rPr lang="sk-SK" sz="1100" b="1" baseline="0"/>
            <a:t>Function AGGREGATE </a:t>
          </a:r>
          <a:r>
            <a:rPr lang="sk-SK" sz="1100" baseline="0"/>
            <a:t>- SUM and SUBTOTAL functions cannot work with hidden values and error cells as a result. A function that can be used is AGGREGATE: =AGGREGATE(9;7;B2:B10)</a:t>
          </a:r>
          <a:endParaRPr lang="sk-SK" sz="1100"/>
        </a:p>
      </xdr:txBody>
    </xdr:sp>
    <xdr:clientData/>
  </xdr:twoCellAnchor>
  <xdr:twoCellAnchor>
    <xdr:from>
      <xdr:col>9</xdr:col>
      <xdr:colOff>219075</xdr:colOff>
      <xdr:row>3</xdr:row>
      <xdr:rowOff>66676</xdr:rowOff>
    </xdr:from>
    <xdr:to>
      <xdr:col>12</xdr:col>
      <xdr:colOff>1047750</xdr:colOff>
      <xdr:row>8</xdr:row>
      <xdr:rowOff>142875</xdr:rowOff>
    </xdr:to>
    <xdr:sp macro="" textlink="">
      <xdr:nvSpPr>
        <xdr:cNvPr id="3" name="Bublina reči: obdĺžnik so zaoblenými rohmi 2">
          <a:extLst>
            <a:ext uri="{FF2B5EF4-FFF2-40B4-BE49-F238E27FC236}">
              <a16:creationId xmlns:a16="http://schemas.microsoft.com/office/drawing/2014/main" id="{99ADB505-ACD1-4A38-8CA6-51BEF76E9308}"/>
            </a:ext>
          </a:extLst>
        </xdr:cNvPr>
        <xdr:cNvSpPr/>
      </xdr:nvSpPr>
      <xdr:spPr>
        <a:xfrm>
          <a:off x="7791450" y="638176"/>
          <a:ext cx="2657475" cy="1028699"/>
        </a:xfrm>
        <a:prstGeom prst="wedgeRoundRectCallout">
          <a:avLst>
            <a:gd name="adj1" fmla="val -21749"/>
            <a:gd name="adj2" fmla="val -67517"/>
            <a:gd name="adj3" fmla="val 16667"/>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r>
            <a:rPr lang="sk-SK" sz="1100" b="1" baseline="0"/>
            <a:t>Finding the second and next smallest or largest value </a:t>
          </a:r>
          <a:r>
            <a:rPr lang="sk-SK" sz="1100" baseline="0"/>
            <a:t>- functions SMALL a LARGE. Arguments:</a:t>
          </a:r>
        </a:p>
        <a:p>
          <a:pPr algn="l"/>
          <a:r>
            <a:rPr lang="sk-SK" sz="1100"/>
            <a:t>=SMALL(I2:I9;2)</a:t>
          </a:r>
        </a:p>
        <a:p>
          <a:pPr algn="l"/>
          <a:r>
            <a:rPr lang="sk-SK" sz="1100"/>
            <a:t>=LARGE(I2:I9;3)</a:t>
          </a:r>
        </a:p>
      </xdr:txBody>
    </xdr:sp>
    <xdr:clientData/>
  </xdr:twoCellAnchor>
  <xdr:twoCellAnchor>
    <xdr:from>
      <xdr:col>3</xdr:col>
      <xdr:colOff>352425</xdr:colOff>
      <xdr:row>17</xdr:row>
      <xdr:rowOff>114300</xdr:rowOff>
    </xdr:from>
    <xdr:to>
      <xdr:col>6</xdr:col>
      <xdr:colOff>647700</xdr:colOff>
      <xdr:row>23</xdr:row>
      <xdr:rowOff>88900</xdr:rowOff>
    </xdr:to>
    <xdr:sp macro="" textlink="">
      <xdr:nvSpPr>
        <xdr:cNvPr id="4" name="Bublina reči: obdĺžnik so zaoblenými rohmi 3">
          <a:extLst>
            <a:ext uri="{FF2B5EF4-FFF2-40B4-BE49-F238E27FC236}">
              <a16:creationId xmlns:a16="http://schemas.microsoft.com/office/drawing/2014/main" id="{1F20C55E-664B-485B-A2F0-174359B399EA}"/>
            </a:ext>
          </a:extLst>
        </xdr:cNvPr>
        <xdr:cNvSpPr/>
      </xdr:nvSpPr>
      <xdr:spPr>
        <a:xfrm>
          <a:off x="3336925" y="3251200"/>
          <a:ext cx="2740025" cy="1079500"/>
        </a:xfrm>
        <a:prstGeom prst="wedgeRoundRectCallout">
          <a:avLst>
            <a:gd name="adj1" fmla="val -60817"/>
            <a:gd name="adj2" fmla="val -129554"/>
            <a:gd name="adj3" fmla="val 16667"/>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r>
            <a:rPr lang="sk-SK" sz="1100" b="1" baseline="0"/>
            <a:t>Specifying the order of values </a:t>
          </a:r>
          <a:r>
            <a:rPr lang="sk-SK" sz="1100" baseline="0"/>
            <a:t>- function RANK.EQ, if two values are equal, it returns the first order of both and skips the others. Arguments:</a:t>
          </a:r>
        </a:p>
        <a:p>
          <a:pPr algn="l"/>
          <a:r>
            <a:rPr lang="sk-SK" sz="1100"/>
            <a:t>=RANK.EQ(B14;$B$14:$B$24;0)</a:t>
          </a:r>
        </a:p>
      </xdr:txBody>
    </xdr:sp>
    <xdr:clientData/>
  </xdr:twoCellAnchor>
  <xdr:twoCellAnchor>
    <xdr:from>
      <xdr:col>7</xdr:col>
      <xdr:colOff>558800</xdr:colOff>
      <xdr:row>16</xdr:row>
      <xdr:rowOff>177800</xdr:rowOff>
    </xdr:from>
    <xdr:to>
      <xdr:col>11</xdr:col>
      <xdr:colOff>273050</xdr:colOff>
      <xdr:row>22</xdr:row>
      <xdr:rowOff>146050</xdr:rowOff>
    </xdr:to>
    <xdr:sp macro="" textlink="">
      <xdr:nvSpPr>
        <xdr:cNvPr id="5" name="Bublina reči: obdĺžnik so zaoblenými rohmi 4">
          <a:extLst>
            <a:ext uri="{FF2B5EF4-FFF2-40B4-BE49-F238E27FC236}">
              <a16:creationId xmlns:a16="http://schemas.microsoft.com/office/drawing/2014/main" id="{92FC1139-E816-4983-BC94-2FE631BC910C}"/>
            </a:ext>
          </a:extLst>
        </xdr:cNvPr>
        <xdr:cNvSpPr/>
      </xdr:nvSpPr>
      <xdr:spPr>
        <a:xfrm>
          <a:off x="6743700" y="3130550"/>
          <a:ext cx="2794000" cy="1073150"/>
        </a:xfrm>
        <a:prstGeom prst="wedgeRoundRectCallout">
          <a:avLst>
            <a:gd name="adj1" fmla="val -65118"/>
            <a:gd name="adj2" fmla="val -124954"/>
            <a:gd name="adj3" fmla="val 16667"/>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r>
            <a:rPr lang="sk-SK" sz="1100" b="1" baseline="0"/>
            <a:t>Conversion of values </a:t>
          </a:r>
          <a:r>
            <a:rPr lang="sk-SK" sz="1100" baseline="0"/>
            <a:t>- number conversion, different units can be converted, all you need is a number and determine the conversion scales. Arguments:</a:t>
          </a:r>
        </a:p>
        <a:p>
          <a:pPr algn="l"/>
          <a:r>
            <a:rPr lang="sk-SK" sz="1100"/>
            <a:t>=CONVERT(F14;"m";"cm")</a:t>
          </a:r>
        </a:p>
      </xdr:txBody>
    </xdr:sp>
    <xdr:clientData/>
  </xdr:twoCellAnchor>
  <xdr:twoCellAnchor>
    <xdr:from>
      <xdr:col>3</xdr:col>
      <xdr:colOff>657225</xdr:colOff>
      <xdr:row>36</xdr:row>
      <xdr:rowOff>38100</xdr:rowOff>
    </xdr:from>
    <xdr:to>
      <xdr:col>8</xdr:col>
      <xdr:colOff>9525</xdr:colOff>
      <xdr:row>45</xdr:row>
      <xdr:rowOff>63499</xdr:rowOff>
    </xdr:to>
    <xdr:sp macro="" textlink="">
      <xdr:nvSpPr>
        <xdr:cNvPr id="6" name="Bublina reči: obdĺžnik so zaoblenými rohmi 5">
          <a:extLst>
            <a:ext uri="{FF2B5EF4-FFF2-40B4-BE49-F238E27FC236}">
              <a16:creationId xmlns:a16="http://schemas.microsoft.com/office/drawing/2014/main" id="{1BF4C894-3AF3-4A7F-9A26-A984AC476413}"/>
            </a:ext>
          </a:extLst>
        </xdr:cNvPr>
        <xdr:cNvSpPr/>
      </xdr:nvSpPr>
      <xdr:spPr>
        <a:xfrm>
          <a:off x="3641725" y="6680200"/>
          <a:ext cx="3378200" cy="1682749"/>
        </a:xfrm>
        <a:prstGeom prst="wedgeRoundRectCallout">
          <a:avLst>
            <a:gd name="adj1" fmla="val -65118"/>
            <a:gd name="adj2" fmla="val -124954"/>
            <a:gd name="adj3" fmla="val 16667"/>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r>
            <a:rPr lang="sk-SK" sz="1100" b="1" baseline="0"/>
            <a:t>Transposing columns to rows and vice versa so that the values of both the source table and the new table change even after conversion </a:t>
          </a:r>
          <a:r>
            <a:rPr lang="sk-SK" sz="1100" baseline="0"/>
            <a:t>- function TRANSPOSE. First, we mark the range where the transposed table will be placed, then we select the TRANSPOSE function and mark the source table and confirm ENTER, in older versions CTRL+SHIFT+ENTER, it does not transfer the formats.</a:t>
          </a:r>
          <a:endParaRPr lang="sk-SK"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371475</xdr:colOff>
      <xdr:row>0</xdr:row>
      <xdr:rowOff>266700</xdr:rowOff>
    </xdr:from>
    <xdr:to>
      <xdr:col>10</xdr:col>
      <xdr:colOff>19050</xdr:colOff>
      <xdr:row>5</xdr:row>
      <xdr:rowOff>95250</xdr:rowOff>
    </xdr:to>
    <xdr:sp macro="" textlink="">
      <xdr:nvSpPr>
        <xdr:cNvPr id="2" name="Bublina reči: obdĺžnik so zaoblenými rohmi 1">
          <a:extLst>
            <a:ext uri="{FF2B5EF4-FFF2-40B4-BE49-F238E27FC236}">
              <a16:creationId xmlns:a16="http://schemas.microsoft.com/office/drawing/2014/main" id="{DDC0A39B-0B04-4540-87C4-58D7359F9B85}"/>
            </a:ext>
          </a:extLst>
        </xdr:cNvPr>
        <xdr:cNvSpPr/>
      </xdr:nvSpPr>
      <xdr:spPr>
        <a:xfrm>
          <a:off x="4191000" y="266700"/>
          <a:ext cx="3019425" cy="1038225"/>
        </a:xfrm>
        <a:prstGeom prst="wedgeRoundRectCallout">
          <a:avLst>
            <a:gd name="adj1" fmla="val -110029"/>
            <a:gd name="adj2" fmla="val -23132"/>
            <a:gd name="adj3" fmla="val 16667"/>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r>
            <a:rPr lang="sk-SK" sz="1100" b="1" baseline="0"/>
            <a:t>Age calculation using DATEDIFF </a:t>
          </a:r>
          <a:r>
            <a:rPr lang="sk-SK" sz="1100" baseline="0"/>
            <a:t>- difference between two dates, this function is not directly in the list of functions. Arguments:</a:t>
          </a:r>
        </a:p>
        <a:p>
          <a:pPr algn="l"/>
          <a:r>
            <a:rPr lang="sk-SK" sz="1100"/>
            <a:t>=DATEDIF(B2;TODAY();"y")</a:t>
          </a:r>
        </a:p>
      </xdr:txBody>
    </xdr:sp>
    <xdr:clientData/>
  </xdr:twoCellAnchor>
  <xdr:twoCellAnchor>
    <xdr:from>
      <xdr:col>5</xdr:col>
      <xdr:colOff>66675</xdr:colOff>
      <xdr:row>27</xdr:row>
      <xdr:rowOff>47625</xdr:rowOff>
    </xdr:from>
    <xdr:to>
      <xdr:col>9</xdr:col>
      <xdr:colOff>323850</xdr:colOff>
      <xdr:row>32</xdr:row>
      <xdr:rowOff>133350</xdr:rowOff>
    </xdr:to>
    <xdr:sp macro="" textlink="">
      <xdr:nvSpPr>
        <xdr:cNvPr id="3" name="Bublina reči: obdĺžnik so zaoblenými rohmi 2">
          <a:extLst>
            <a:ext uri="{FF2B5EF4-FFF2-40B4-BE49-F238E27FC236}">
              <a16:creationId xmlns:a16="http://schemas.microsoft.com/office/drawing/2014/main" id="{DA5B59DE-2A1A-4F3F-AD5E-B3F607942338}"/>
            </a:ext>
          </a:extLst>
        </xdr:cNvPr>
        <xdr:cNvSpPr/>
      </xdr:nvSpPr>
      <xdr:spPr>
        <a:xfrm>
          <a:off x="3886200" y="5734050"/>
          <a:ext cx="3019425" cy="1038225"/>
        </a:xfrm>
        <a:prstGeom prst="wedgeRoundRectCallout">
          <a:avLst>
            <a:gd name="adj1" fmla="val -51985"/>
            <a:gd name="adj2" fmla="val -393774"/>
            <a:gd name="adj3" fmla="val 16667"/>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r>
            <a:rPr lang="sk-SK" sz="1100" b="1" baseline="0"/>
            <a:t>Calculation of the number of working days </a:t>
          </a:r>
          <a:r>
            <a:rPr lang="sk-SK" sz="1100" baseline="0"/>
            <a:t>- function NETWORKDAYS. Arguments:</a:t>
          </a:r>
        </a:p>
        <a:p>
          <a:pPr algn="l"/>
          <a:r>
            <a:rPr lang="sk-SK" sz="1100"/>
            <a:t>=NETWORKDAYS(B9;C9;$H$9:$H$23)</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04"/>
  <sheetViews>
    <sheetView tabSelected="1" topLeftCell="B1" workbookViewId="0">
      <selection activeCell="H8" sqref="H8"/>
    </sheetView>
  </sheetViews>
  <sheetFormatPr defaultRowHeight="14.5" x14ac:dyDescent="0.35"/>
  <cols>
    <col min="1" max="1" width="7.54296875" bestFit="1" customWidth="1"/>
    <col min="2" max="2" width="27.1796875" bestFit="1" customWidth="1"/>
    <col min="3" max="3" width="9.7265625" bestFit="1" customWidth="1"/>
    <col min="4" max="4" width="9.26953125" bestFit="1" customWidth="1"/>
    <col min="5" max="5" width="14.81640625" bestFit="1" customWidth="1"/>
    <col min="6" max="6" width="17.36328125" bestFit="1" customWidth="1"/>
    <col min="7" max="7" width="14.36328125" bestFit="1" customWidth="1"/>
    <col min="8" max="8" width="10.1796875" bestFit="1" customWidth="1"/>
    <col min="12" max="12" width="10.1796875" bestFit="1" customWidth="1"/>
  </cols>
  <sheetData>
    <row r="1" spans="1:8" x14ac:dyDescent="0.35">
      <c r="A1" s="1" t="s">
        <v>195</v>
      </c>
      <c r="B1" s="1" t="s">
        <v>196</v>
      </c>
      <c r="C1" s="1" t="s">
        <v>197</v>
      </c>
      <c r="D1" s="2" t="s">
        <v>198</v>
      </c>
      <c r="E1" s="3" t="s">
        <v>199</v>
      </c>
      <c r="F1" s="4" t="s">
        <v>200</v>
      </c>
      <c r="G1" s="4" t="s">
        <v>201</v>
      </c>
    </row>
    <row r="2" spans="1:8" x14ac:dyDescent="0.35">
      <c r="A2" s="5">
        <v>2362</v>
      </c>
      <c r="B2" s="6" t="s">
        <v>0</v>
      </c>
      <c r="C2" s="6" t="s">
        <v>1</v>
      </c>
      <c r="D2" s="7">
        <v>43911</v>
      </c>
      <c r="E2" s="8">
        <v>16018.679802952924</v>
      </c>
      <c r="F2" s="9" t="s">
        <v>206</v>
      </c>
      <c r="G2" s="10" t="s">
        <v>202</v>
      </c>
    </row>
    <row r="3" spans="1:8" x14ac:dyDescent="0.35">
      <c r="A3" s="5">
        <v>2313</v>
      </c>
      <c r="B3" s="11" t="s">
        <v>2</v>
      </c>
      <c r="C3" s="11" t="s">
        <v>3</v>
      </c>
      <c r="D3" s="7">
        <v>43879</v>
      </c>
      <c r="E3" s="8">
        <v>5416.9613441102447</v>
      </c>
      <c r="F3" s="9" t="s">
        <v>205</v>
      </c>
      <c r="G3" s="10" t="s">
        <v>202</v>
      </c>
    </row>
    <row r="4" spans="1:8" x14ac:dyDescent="0.35">
      <c r="A4" s="5">
        <v>2314</v>
      </c>
      <c r="B4" s="6" t="s">
        <v>4</v>
      </c>
      <c r="C4" s="6" t="s">
        <v>3</v>
      </c>
      <c r="D4" s="7">
        <v>43880</v>
      </c>
      <c r="E4" s="8">
        <v>4203.9005067149701</v>
      </c>
      <c r="F4" s="9" t="s">
        <v>206</v>
      </c>
      <c r="G4" s="10" t="s">
        <v>202</v>
      </c>
    </row>
    <row r="5" spans="1:8" x14ac:dyDescent="0.35">
      <c r="A5" s="5">
        <v>2364</v>
      </c>
      <c r="B5" s="6" t="s">
        <v>5</v>
      </c>
      <c r="C5" s="6" t="s">
        <v>1</v>
      </c>
      <c r="D5" s="7">
        <v>43917</v>
      </c>
      <c r="E5" s="8">
        <v>14196.167372013524</v>
      </c>
      <c r="F5" s="9" t="s">
        <v>206</v>
      </c>
      <c r="G5" s="10" t="s">
        <v>202</v>
      </c>
    </row>
    <row r="6" spans="1:8" x14ac:dyDescent="0.35">
      <c r="A6" s="5">
        <v>2342</v>
      </c>
      <c r="B6" s="6" t="s">
        <v>6</v>
      </c>
      <c r="C6" s="6" t="s">
        <v>7</v>
      </c>
      <c r="D6" s="7">
        <v>43905</v>
      </c>
      <c r="E6" s="8">
        <v>5465.5869538844645</v>
      </c>
      <c r="F6" s="9" t="s">
        <v>206</v>
      </c>
      <c r="G6" s="10" t="s">
        <v>202</v>
      </c>
    </row>
    <row r="7" spans="1:8" x14ac:dyDescent="0.35">
      <c r="A7" s="5">
        <v>2365</v>
      </c>
      <c r="B7" s="6" t="s">
        <v>8</v>
      </c>
      <c r="C7" s="6" t="s">
        <v>1</v>
      </c>
      <c r="D7" s="7">
        <v>43920</v>
      </c>
      <c r="E7" s="8">
        <v>4786.3005448188642</v>
      </c>
      <c r="F7" s="9" t="s">
        <v>204</v>
      </c>
      <c r="G7" s="10" t="s">
        <v>202</v>
      </c>
    </row>
    <row r="8" spans="1:8" x14ac:dyDescent="0.35">
      <c r="A8" s="5">
        <v>2367</v>
      </c>
      <c r="B8" s="6" t="s">
        <v>9</v>
      </c>
      <c r="C8" s="6" t="s">
        <v>1</v>
      </c>
      <c r="D8" s="7">
        <v>43926</v>
      </c>
      <c r="E8" s="8">
        <v>9463.0714530929617</v>
      </c>
      <c r="F8" s="9" t="s">
        <v>205</v>
      </c>
      <c r="G8" s="10" t="s">
        <v>202</v>
      </c>
      <c r="H8" s="15"/>
    </row>
    <row r="9" spans="1:8" x14ac:dyDescent="0.35">
      <c r="A9" s="5">
        <v>2315</v>
      </c>
      <c r="B9" s="11" t="s">
        <v>10</v>
      </c>
      <c r="C9" s="11" t="s">
        <v>3</v>
      </c>
      <c r="D9" s="7">
        <v>43883</v>
      </c>
      <c r="E9" s="8">
        <v>10733.416447724276</v>
      </c>
      <c r="F9" s="9" t="s">
        <v>206</v>
      </c>
      <c r="G9" s="10" t="s">
        <v>202</v>
      </c>
    </row>
    <row r="10" spans="1:8" x14ac:dyDescent="0.35">
      <c r="A10" s="5">
        <v>2359</v>
      </c>
      <c r="B10" s="6" t="s">
        <v>11</v>
      </c>
      <c r="C10" s="6" t="s">
        <v>1</v>
      </c>
      <c r="D10" s="7">
        <v>43902</v>
      </c>
      <c r="E10" s="8">
        <v>11413.412431566545</v>
      </c>
      <c r="F10" s="9" t="s">
        <v>204</v>
      </c>
      <c r="G10" s="10" t="s">
        <v>202</v>
      </c>
    </row>
    <row r="11" spans="1:8" x14ac:dyDescent="0.35">
      <c r="A11" s="5">
        <v>2369</v>
      </c>
      <c r="B11" s="6" t="s">
        <v>12</v>
      </c>
      <c r="C11" s="6" t="s">
        <v>1</v>
      </c>
      <c r="D11" s="7">
        <v>43932</v>
      </c>
      <c r="E11" s="8">
        <v>8855.5319094654769</v>
      </c>
      <c r="F11" s="9" t="s">
        <v>204</v>
      </c>
      <c r="G11" s="10" t="s">
        <v>202</v>
      </c>
    </row>
    <row r="12" spans="1:8" x14ac:dyDescent="0.35">
      <c r="A12" s="5">
        <v>2370</v>
      </c>
      <c r="B12" s="6" t="s">
        <v>13</v>
      </c>
      <c r="C12" s="6" t="s">
        <v>1</v>
      </c>
      <c r="D12" s="7">
        <v>43935</v>
      </c>
      <c r="E12" s="8">
        <v>14405.422860440593</v>
      </c>
      <c r="F12" s="9" t="s">
        <v>206</v>
      </c>
      <c r="G12" s="10" t="s">
        <v>202</v>
      </c>
    </row>
    <row r="13" spans="1:8" x14ac:dyDescent="0.35">
      <c r="A13" s="5">
        <v>2302</v>
      </c>
      <c r="B13" s="11" t="s">
        <v>14</v>
      </c>
      <c r="C13" s="11" t="s">
        <v>15</v>
      </c>
      <c r="D13" s="7">
        <v>43870</v>
      </c>
      <c r="E13" s="8">
        <v>5509.8797024716359</v>
      </c>
      <c r="F13" s="9" t="s">
        <v>206</v>
      </c>
      <c r="G13" s="10" t="s">
        <v>202</v>
      </c>
    </row>
    <row r="14" spans="1:8" x14ac:dyDescent="0.35">
      <c r="A14" s="5">
        <v>2316</v>
      </c>
      <c r="B14" s="11" t="s">
        <v>14</v>
      </c>
      <c r="C14" s="11" t="s">
        <v>3</v>
      </c>
      <c r="D14" s="7">
        <v>43877</v>
      </c>
      <c r="E14" s="8">
        <v>17109.473100109681</v>
      </c>
      <c r="F14" s="9" t="s">
        <v>206</v>
      </c>
      <c r="G14" s="10" t="s">
        <v>202</v>
      </c>
    </row>
    <row r="15" spans="1:8" x14ac:dyDescent="0.35">
      <c r="A15" s="5">
        <v>2372</v>
      </c>
      <c r="B15" s="6" t="s">
        <v>16</v>
      </c>
      <c r="C15" s="6" t="s">
        <v>1</v>
      </c>
      <c r="D15" s="7">
        <v>43941</v>
      </c>
      <c r="E15" s="8">
        <v>9433.433370372537</v>
      </c>
      <c r="F15" s="9" t="s">
        <v>206</v>
      </c>
      <c r="G15" s="10" t="s">
        <v>202</v>
      </c>
    </row>
    <row r="16" spans="1:8" x14ac:dyDescent="0.35">
      <c r="A16" s="5">
        <v>2373</v>
      </c>
      <c r="B16" s="6" t="s">
        <v>17</v>
      </c>
      <c r="C16" s="6" t="s">
        <v>1</v>
      </c>
      <c r="D16" s="7">
        <v>43944</v>
      </c>
      <c r="E16" s="8">
        <v>9975.6704286862787</v>
      </c>
      <c r="F16" s="9" t="s">
        <v>205</v>
      </c>
      <c r="G16" s="10" t="s">
        <v>202</v>
      </c>
    </row>
    <row r="17" spans="1:12" x14ac:dyDescent="0.35">
      <c r="A17" s="5">
        <v>2375</v>
      </c>
      <c r="B17" s="6" t="s">
        <v>18</v>
      </c>
      <c r="C17" s="6" t="s">
        <v>1</v>
      </c>
      <c r="D17" s="7">
        <v>43950</v>
      </c>
      <c r="E17" s="8">
        <v>6266.016511188539</v>
      </c>
      <c r="F17" s="9" t="s">
        <v>206</v>
      </c>
      <c r="G17" s="10" t="s">
        <v>202</v>
      </c>
    </row>
    <row r="18" spans="1:12" x14ac:dyDescent="0.35">
      <c r="A18" s="5">
        <v>2357</v>
      </c>
      <c r="B18" s="6" t="s">
        <v>19</v>
      </c>
      <c r="C18" s="6" t="s">
        <v>3</v>
      </c>
      <c r="D18" s="7">
        <v>43896</v>
      </c>
      <c r="E18" s="8">
        <v>1505.5587920377179</v>
      </c>
      <c r="F18" s="9" t="s">
        <v>205</v>
      </c>
      <c r="G18" s="10" t="s">
        <v>202</v>
      </c>
    </row>
    <row r="19" spans="1:12" x14ac:dyDescent="0.35">
      <c r="A19" s="5">
        <v>2309</v>
      </c>
      <c r="B19" s="6" t="s">
        <v>20</v>
      </c>
      <c r="C19" s="6" t="s">
        <v>1</v>
      </c>
      <c r="D19" s="7">
        <v>43882</v>
      </c>
      <c r="E19" s="8">
        <v>1684.2888224575604</v>
      </c>
      <c r="F19" s="9" t="s">
        <v>206</v>
      </c>
      <c r="G19" s="10" t="s">
        <v>202</v>
      </c>
    </row>
    <row r="20" spans="1:12" x14ac:dyDescent="0.35">
      <c r="A20" s="5">
        <v>2379</v>
      </c>
      <c r="B20" s="6" t="s">
        <v>21</v>
      </c>
      <c r="C20" s="6" t="s">
        <v>1</v>
      </c>
      <c r="D20" s="7">
        <v>43962</v>
      </c>
      <c r="E20" s="8">
        <v>16408.364503748126</v>
      </c>
      <c r="F20" s="9" t="s">
        <v>206</v>
      </c>
      <c r="G20" s="10" t="s">
        <v>202</v>
      </c>
    </row>
    <row r="21" spans="1:12" x14ac:dyDescent="0.35">
      <c r="A21" s="5">
        <v>2343</v>
      </c>
      <c r="B21" s="6" t="s">
        <v>22</v>
      </c>
      <c r="C21" s="6" t="s">
        <v>23</v>
      </c>
      <c r="D21" s="7">
        <v>43908</v>
      </c>
      <c r="E21" s="8">
        <v>1756.0140993288487</v>
      </c>
      <c r="F21" s="9" t="s">
        <v>205</v>
      </c>
      <c r="G21" s="10" t="s">
        <v>202</v>
      </c>
    </row>
    <row r="22" spans="1:12" x14ac:dyDescent="0.35">
      <c r="A22" s="5">
        <v>2283</v>
      </c>
      <c r="B22" s="6" t="s">
        <v>24</v>
      </c>
      <c r="C22" s="6" t="s">
        <v>23</v>
      </c>
      <c r="D22" s="7">
        <v>43869</v>
      </c>
      <c r="E22" s="8">
        <v>7663.2243031185435</v>
      </c>
      <c r="F22" s="9" t="s">
        <v>206</v>
      </c>
      <c r="G22" s="10" t="s">
        <v>202</v>
      </c>
    </row>
    <row r="23" spans="1:12" x14ac:dyDescent="0.35">
      <c r="A23" s="5">
        <v>2352</v>
      </c>
      <c r="B23" s="11" t="s">
        <v>25</v>
      </c>
      <c r="C23" s="11" t="s">
        <v>26</v>
      </c>
      <c r="D23" s="7">
        <v>43893</v>
      </c>
      <c r="E23" s="8">
        <v>16797.972332416302</v>
      </c>
      <c r="F23" s="9" t="s">
        <v>206</v>
      </c>
      <c r="G23" s="10" t="s">
        <v>202</v>
      </c>
    </row>
    <row r="24" spans="1:12" x14ac:dyDescent="0.35">
      <c r="A24" s="5">
        <v>2287</v>
      </c>
      <c r="B24" s="11" t="s">
        <v>27</v>
      </c>
      <c r="C24" s="6" t="s">
        <v>23</v>
      </c>
      <c r="D24" s="7">
        <v>43873</v>
      </c>
      <c r="E24" s="8">
        <v>6572.6028125459025</v>
      </c>
      <c r="F24" s="9" t="s">
        <v>206</v>
      </c>
      <c r="G24" s="10" t="s">
        <v>202</v>
      </c>
      <c r="L24" s="15"/>
    </row>
    <row r="25" spans="1:12" x14ac:dyDescent="0.35">
      <c r="A25" s="5">
        <v>2285</v>
      </c>
      <c r="B25" s="6" t="s">
        <v>28</v>
      </c>
      <c r="C25" s="6" t="s">
        <v>23</v>
      </c>
      <c r="D25" s="7">
        <v>43874</v>
      </c>
      <c r="E25" s="8">
        <v>17752.46615565888</v>
      </c>
      <c r="F25" s="9" t="s">
        <v>206</v>
      </c>
      <c r="G25" s="10" t="s">
        <v>202</v>
      </c>
    </row>
    <row r="26" spans="1:12" x14ac:dyDescent="0.35">
      <c r="A26" s="5">
        <v>2340</v>
      </c>
      <c r="B26" s="6" t="s">
        <v>29</v>
      </c>
      <c r="C26" s="6" t="s">
        <v>29</v>
      </c>
      <c r="D26" s="7">
        <v>43899</v>
      </c>
      <c r="E26" s="8">
        <v>1998.8440927829299</v>
      </c>
      <c r="F26" s="9" t="s">
        <v>206</v>
      </c>
      <c r="G26" s="10" t="s">
        <v>202</v>
      </c>
    </row>
    <row r="27" spans="1:12" x14ac:dyDescent="0.35">
      <c r="A27" s="5">
        <v>2291</v>
      </c>
      <c r="B27" s="6" t="s">
        <v>30</v>
      </c>
      <c r="C27" s="6" t="s">
        <v>23</v>
      </c>
      <c r="D27" s="7">
        <v>43877</v>
      </c>
      <c r="E27" s="8">
        <v>946.29706221754259</v>
      </c>
      <c r="F27" s="9" t="s">
        <v>206</v>
      </c>
      <c r="G27" s="10" t="s">
        <v>202</v>
      </c>
    </row>
    <row r="28" spans="1:12" x14ac:dyDescent="0.35">
      <c r="A28" s="5">
        <v>2378</v>
      </c>
      <c r="B28" s="11" t="s">
        <v>31</v>
      </c>
      <c r="C28" s="11" t="s">
        <v>23</v>
      </c>
      <c r="D28" s="7">
        <v>43959</v>
      </c>
      <c r="E28" s="8">
        <v>2337.0514025561297</v>
      </c>
      <c r="F28" s="9" t="s">
        <v>206</v>
      </c>
      <c r="G28" s="10" t="s">
        <v>202</v>
      </c>
    </row>
    <row r="29" spans="1:12" x14ac:dyDescent="0.35">
      <c r="A29" s="5">
        <v>2344</v>
      </c>
      <c r="B29" s="11" t="s">
        <v>32</v>
      </c>
      <c r="C29" s="11" t="s">
        <v>33</v>
      </c>
      <c r="D29" s="7">
        <v>43911</v>
      </c>
      <c r="E29" s="8">
        <v>10041.009508622745</v>
      </c>
      <c r="F29" s="9" t="s">
        <v>206</v>
      </c>
      <c r="G29" s="10" t="s">
        <v>202</v>
      </c>
    </row>
    <row r="30" spans="1:12" x14ac:dyDescent="0.35">
      <c r="A30" s="5">
        <v>2345</v>
      </c>
      <c r="B30" s="11" t="s">
        <v>34</v>
      </c>
      <c r="C30" s="11" t="s">
        <v>33</v>
      </c>
      <c r="D30" s="7">
        <v>43877</v>
      </c>
      <c r="E30" s="8">
        <v>16980.924183975316</v>
      </c>
      <c r="F30" s="9" t="s">
        <v>205</v>
      </c>
      <c r="G30" s="10" t="s">
        <v>202</v>
      </c>
    </row>
    <row r="31" spans="1:12" x14ac:dyDescent="0.35">
      <c r="A31" s="5">
        <v>2304</v>
      </c>
      <c r="B31" s="11" t="s">
        <v>35</v>
      </c>
      <c r="C31" s="11" t="s">
        <v>15</v>
      </c>
      <c r="D31" s="7">
        <v>43872</v>
      </c>
      <c r="E31" s="8">
        <v>16043.742052710162</v>
      </c>
      <c r="F31" s="9" t="s">
        <v>206</v>
      </c>
      <c r="G31" s="10" t="s">
        <v>202</v>
      </c>
    </row>
    <row r="32" spans="1:12" x14ac:dyDescent="0.35">
      <c r="A32" s="5">
        <v>2289</v>
      </c>
      <c r="B32" s="6" t="s">
        <v>36</v>
      </c>
      <c r="C32" s="6" t="s">
        <v>23</v>
      </c>
      <c r="D32" s="7">
        <v>43875</v>
      </c>
      <c r="E32" s="8">
        <v>9028.2726922327856</v>
      </c>
      <c r="F32" s="9" t="s">
        <v>206</v>
      </c>
      <c r="G32" s="10" t="s">
        <v>202</v>
      </c>
    </row>
    <row r="33" spans="1:7" x14ac:dyDescent="0.35">
      <c r="A33" s="5">
        <v>2360</v>
      </c>
      <c r="B33" s="6" t="s">
        <v>37</v>
      </c>
      <c r="C33" s="6" t="s">
        <v>1</v>
      </c>
      <c r="D33" s="7">
        <v>43905</v>
      </c>
      <c r="E33" s="8">
        <v>15350.030415041188</v>
      </c>
      <c r="F33" s="9" t="s">
        <v>206</v>
      </c>
      <c r="G33" s="10" t="s">
        <v>202</v>
      </c>
    </row>
    <row r="34" spans="1:7" x14ac:dyDescent="0.35">
      <c r="A34" s="5">
        <v>2294</v>
      </c>
      <c r="B34" s="11" t="s">
        <v>38</v>
      </c>
      <c r="C34" s="6" t="s">
        <v>23</v>
      </c>
      <c r="D34" s="7">
        <v>43880</v>
      </c>
      <c r="E34" s="8">
        <v>9573.4455209058397</v>
      </c>
      <c r="F34" s="9" t="s">
        <v>205</v>
      </c>
      <c r="G34" s="10" t="s">
        <v>202</v>
      </c>
    </row>
    <row r="35" spans="1:7" x14ac:dyDescent="0.35">
      <c r="A35" s="5">
        <v>2338</v>
      </c>
      <c r="B35" s="6" t="s">
        <v>39</v>
      </c>
      <c r="C35" s="6" t="s">
        <v>40</v>
      </c>
      <c r="D35" s="7">
        <v>43893</v>
      </c>
      <c r="E35" s="8">
        <v>5429.5333047743807</v>
      </c>
      <c r="F35" s="9" t="s">
        <v>206</v>
      </c>
      <c r="G35" s="10" t="s">
        <v>202</v>
      </c>
    </row>
    <row r="36" spans="1:7" x14ac:dyDescent="0.35">
      <c r="A36" s="5">
        <v>2346</v>
      </c>
      <c r="B36" s="6" t="s">
        <v>41</v>
      </c>
      <c r="C36" s="6" t="s">
        <v>33</v>
      </c>
      <c r="D36" s="7">
        <v>43878</v>
      </c>
      <c r="E36" s="8">
        <v>13882.95082158498</v>
      </c>
      <c r="F36" s="9" t="s">
        <v>206</v>
      </c>
      <c r="G36" s="10" t="s">
        <v>202</v>
      </c>
    </row>
    <row r="37" spans="1:7" x14ac:dyDescent="0.35">
      <c r="A37" s="5">
        <v>2306</v>
      </c>
      <c r="B37" s="11" t="s">
        <v>42</v>
      </c>
      <c r="C37" s="11" t="s">
        <v>15</v>
      </c>
      <c r="D37" s="7">
        <v>43874</v>
      </c>
      <c r="E37" s="8">
        <v>19337.304659662688</v>
      </c>
      <c r="F37" s="9" t="s">
        <v>204</v>
      </c>
      <c r="G37" s="10" t="s">
        <v>202</v>
      </c>
    </row>
    <row r="38" spans="1:7" x14ac:dyDescent="0.35">
      <c r="A38" s="5">
        <v>2354</v>
      </c>
      <c r="B38" s="11" t="s">
        <v>43</v>
      </c>
      <c r="C38" s="11" t="s">
        <v>26</v>
      </c>
      <c r="D38" s="7">
        <v>43886</v>
      </c>
      <c r="E38" s="8">
        <v>9198.9628054440691</v>
      </c>
      <c r="F38" s="9" t="s">
        <v>206</v>
      </c>
      <c r="G38" s="10" t="s">
        <v>202</v>
      </c>
    </row>
    <row r="39" spans="1:7" x14ac:dyDescent="0.35">
      <c r="A39" s="5">
        <v>2300</v>
      </c>
      <c r="B39" s="11" t="s">
        <v>44</v>
      </c>
      <c r="C39" s="6" t="s">
        <v>23</v>
      </c>
      <c r="D39" s="7">
        <v>43879</v>
      </c>
      <c r="E39" s="8">
        <v>9024.8432631301148</v>
      </c>
      <c r="F39" s="9" t="s">
        <v>206</v>
      </c>
      <c r="G39" s="10" t="s">
        <v>202</v>
      </c>
    </row>
    <row r="40" spans="1:7" x14ac:dyDescent="0.35">
      <c r="A40" s="5">
        <v>2297</v>
      </c>
      <c r="B40" s="6" t="s">
        <v>45</v>
      </c>
      <c r="C40" s="6" t="s">
        <v>23</v>
      </c>
      <c r="D40" s="7">
        <v>43883</v>
      </c>
      <c r="E40" s="8">
        <v>18239.254448019525</v>
      </c>
      <c r="F40" s="9" t="s">
        <v>204</v>
      </c>
      <c r="G40" s="10" t="s">
        <v>202</v>
      </c>
    </row>
    <row r="41" spans="1:7" x14ac:dyDescent="0.35">
      <c r="A41" s="5">
        <v>2308</v>
      </c>
      <c r="B41" s="11" t="s">
        <v>46</v>
      </c>
      <c r="C41" s="11" t="s">
        <v>15</v>
      </c>
      <c r="D41" s="7">
        <v>43881</v>
      </c>
      <c r="E41" s="8">
        <v>14939.156679444299</v>
      </c>
      <c r="F41" s="9" t="s">
        <v>206</v>
      </c>
      <c r="G41" s="10" t="s">
        <v>202</v>
      </c>
    </row>
    <row r="42" spans="1:7" x14ac:dyDescent="0.35">
      <c r="A42" s="5">
        <v>2355</v>
      </c>
      <c r="B42" s="11" t="s">
        <v>47</v>
      </c>
      <c r="C42" s="11" t="s">
        <v>26</v>
      </c>
      <c r="D42" s="7">
        <v>43889</v>
      </c>
      <c r="E42" s="8">
        <v>7240.2522661980665</v>
      </c>
      <c r="F42" s="9" t="s">
        <v>204</v>
      </c>
      <c r="G42" s="10" t="s">
        <v>202</v>
      </c>
    </row>
    <row r="43" spans="1:7" x14ac:dyDescent="0.35">
      <c r="A43" s="5">
        <v>2348</v>
      </c>
      <c r="B43" s="11" t="s">
        <v>48</v>
      </c>
      <c r="C43" s="11" t="s">
        <v>33</v>
      </c>
      <c r="D43" s="7">
        <v>43880</v>
      </c>
      <c r="E43" s="8">
        <v>14920.378235353073</v>
      </c>
      <c r="F43" s="9" t="s">
        <v>206</v>
      </c>
      <c r="G43" s="10" t="s">
        <v>202</v>
      </c>
    </row>
    <row r="44" spans="1:7" x14ac:dyDescent="0.35">
      <c r="A44" s="5">
        <v>2350</v>
      </c>
      <c r="B44" s="11" t="s">
        <v>49</v>
      </c>
      <c r="C44" s="11" t="s">
        <v>33</v>
      </c>
      <c r="D44" s="7">
        <v>43886</v>
      </c>
      <c r="E44" s="8">
        <v>6367.6622843273199</v>
      </c>
      <c r="F44" s="9" t="s">
        <v>206</v>
      </c>
      <c r="G44" s="10" t="s">
        <v>202</v>
      </c>
    </row>
    <row r="45" spans="1:7" x14ac:dyDescent="0.35">
      <c r="A45" s="5">
        <v>2310</v>
      </c>
      <c r="B45" s="11" t="s">
        <v>50</v>
      </c>
      <c r="C45" s="11" t="s">
        <v>15</v>
      </c>
      <c r="D45" s="7">
        <v>43883</v>
      </c>
      <c r="E45" s="8">
        <v>5627.0653556995712</v>
      </c>
      <c r="F45" s="9" t="s">
        <v>206</v>
      </c>
      <c r="G45" s="10" t="s">
        <v>202</v>
      </c>
    </row>
    <row r="46" spans="1:7" x14ac:dyDescent="0.35">
      <c r="A46" s="5">
        <v>2311</v>
      </c>
      <c r="B46" s="11" t="s">
        <v>50</v>
      </c>
      <c r="C46" s="11" t="s">
        <v>15</v>
      </c>
      <c r="D46" s="7">
        <v>43877</v>
      </c>
      <c r="E46" s="8">
        <v>7635.3983254857339</v>
      </c>
      <c r="F46" s="9" t="s">
        <v>206</v>
      </c>
      <c r="G46" s="10" t="s">
        <v>202</v>
      </c>
    </row>
    <row r="47" spans="1:7" x14ac:dyDescent="0.35">
      <c r="A47" s="5">
        <v>2376</v>
      </c>
      <c r="B47" s="11" t="s">
        <v>50</v>
      </c>
      <c r="C47" s="11" t="s">
        <v>15</v>
      </c>
      <c r="D47" s="7">
        <v>43953</v>
      </c>
      <c r="E47" s="8">
        <v>2774.6963826423475</v>
      </c>
      <c r="F47" s="9" t="s">
        <v>206</v>
      </c>
      <c r="G47" s="10" t="s">
        <v>202</v>
      </c>
    </row>
    <row r="48" spans="1:7" x14ac:dyDescent="0.35">
      <c r="A48" s="5">
        <v>2312</v>
      </c>
      <c r="B48" s="11" t="s">
        <v>51</v>
      </c>
      <c r="C48" s="11" t="s">
        <v>15</v>
      </c>
      <c r="D48" s="7">
        <v>43878</v>
      </c>
      <c r="E48" s="8">
        <v>11473.494595391927</v>
      </c>
      <c r="F48" s="9" t="s">
        <v>204</v>
      </c>
      <c r="G48" s="10" t="s">
        <v>202</v>
      </c>
    </row>
    <row r="49" spans="1:7" x14ac:dyDescent="0.35">
      <c r="A49" s="5">
        <v>2290</v>
      </c>
      <c r="B49" s="6" t="s">
        <v>52</v>
      </c>
      <c r="C49" s="6" t="s">
        <v>23</v>
      </c>
      <c r="D49" s="7">
        <v>43876</v>
      </c>
      <c r="E49" s="8">
        <v>10892.650418191855</v>
      </c>
      <c r="F49" s="9" t="s">
        <v>206</v>
      </c>
      <c r="G49" s="10" t="s">
        <v>53</v>
      </c>
    </row>
    <row r="50" spans="1:7" x14ac:dyDescent="0.35">
      <c r="A50" s="5">
        <v>2363</v>
      </c>
      <c r="B50" s="6" t="s">
        <v>54</v>
      </c>
      <c r="C50" s="6" t="s">
        <v>1</v>
      </c>
      <c r="D50" s="7">
        <v>43914</v>
      </c>
      <c r="E50" s="8">
        <v>3680.8848006691796</v>
      </c>
      <c r="F50" s="9" t="s">
        <v>205</v>
      </c>
      <c r="G50" s="10" t="s">
        <v>53</v>
      </c>
    </row>
    <row r="51" spans="1:7" x14ac:dyDescent="0.35">
      <c r="A51" s="5">
        <v>2368</v>
      </c>
      <c r="B51" s="6" t="s">
        <v>55</v>
      </c>
      <c r="C51" s="6" t="s">
        <v>55</v>
      </c>
      <c r="D51" s="7">
        <v>43929</v>
      </c>
      <c r="E51" s="8">
        <v>1051.2808259759154</v>
      </c>
      <c r="F51" s="9" t="s">
        <v>206</v>
      </c>
      <c r="G51" s="10" t="s">
        <v>53</v>
      </c>
    </row>
    <row r="52" spans="1:7" x14ac:dyDescent="0.35">
      <c r="A52" s="5">
        <v>2301</v>
      </c>
      <c r="B52" s="11" t="s">
        <v>56</v>
      </c>
      <c r="C52" s="11" t="s">
        <v>15</v>
      </c>
      <c r="D52" s="7">
        <v>43880</v>
      </c>
      <c r="E52" s="8">
        <v>17212.227200865746</v>
      </c>
      <c r="F52" s="9" t="s">
        <v>206</v>
      </c>
      <c r="G52" s="10" t="s">
        <v>53</v>
      </c>
    </row>
    <row r="53" spans="1:7" x14ac:dyDescent="0.35">
      <c r="A53" s="5">
        <v>2320</v>
      </c>
      <c r="B53" s="11" t="s">
        <v>57</v>
      </c>
      <c r="C53" s="11" t="s">
        <v>58</v>
      </c>
      <c r="D53" s="7">
        <v>43878</v>
      </c>
      <c r="E53" s="8">
        <v>17483.397064230528</v>
      </c>
      <c r="F53" s="9" t="s">
        <v>206</v>
      </c>
      <c r="G53" s="10" t="s">
        <v>53</v>
      </c>
    </row>
    <row r="54" spans="1:7" x14ac:dyDescent="0.35">
      <c r="A54" s="5">
        <v>2321</v>
      </c>
      <c r="B54" s="11" t="s">
        <v>59</v>
      </c>
      <c r="C54" s="11" t="s">
        <v>58</v>
      </c>
      <c r="D54" s="7">
        <v>43883</v>
      </c>
      <c r="E54" s="8">
        <v>8669.1078080381176</v>
      </c>
      <c r="F54" s="9" t="s">
        <v>206</v>
      </c>
      <c r="G54" s="10" t="s">
        <v>53</v>
      </c>
    </row>
    <row r="55" spans="1:7" x14ac:dyDescent="0.35">
      <c r="A55" s="5">
        <v>2299</v>
      </c>
      <c r="B55" s="11" t="s">
        <v>60</v>
      </c>
      <c r="C55" s="11" t="s">
        <v>61</v>
      </c>
      <c r="D55" s="7">
        <v>43878</v>
      </c>
      <c r="E55" s="8">
        <v>10905.691711970587</v>
      </c>
      <c r="F55" s="9" t="s">
        <v>206</v>
      </c>
      <c r="G55" s="10" t="s">
        <v>53</v>
      </c>
    </row>
    <row r="56" spans="1:7" x14ac:dyDescent="0.35">
      <c r="A56" s="5">
        <v>2341</v>
      </c>
      <c r="B56" s="11" t="s">
        <v>60</v>
      </c>
      <c r="C56" s="11" t="s">
        <v>62</v>
      </c>
      <c r="D56" s="7">
        <v>43902</v>
      </c>
      <c r="E56" s="8">
        <v>14874.375221154045</v>
      </c>
      <c r="F56" s="9" t="s">
        <v>206</v>
      </c>
      <c r="G56" s="10" t="s">
        <v>53</v>
      </c>
    </row>
    <row r="57" spans="1:7" x14ac:dyDescent="0.35">
      <c r="A57" s="5">
        <v>2353</v>
      </c>
      <c r="B57" s="11" t="s">
        <v>14</v>
      </c>
      <c r="C57" s="11" t="s">
        <v>26</v>
      </c>
      <c r="D57" s="7">
        <v>43896</v>
      </c>
      <c r="E57" s="8">
        <v>17112.816660503559</v>
      </c>
      <c r="F57" s="9" t="s">
        <v>205</v>
      </c>
      <c r="G57" s="10" t="s">
        <v>53</v>
      </c>
    </row>
    <row r="58" spans="1:7" x14ac:dyDescent="0.35">
      <c r="A58" s="5">
        <v>2332</v>
      </c>
      <c r="B58" s="12" t="s">
        <v>63</v>
      </c>
      <c r="C58" s="6" t="s">
        <v>64</v>
      </c>
      <c r="D58" s="7">
        <v>43878</v>
      </c>
      <c r="E58" s="8">
        <v>17350.851011862465</v>
      </c>
      <c r="F58" s="9" t="s">
        <v>204</v>
      </c>
      <c r="G58" s="10" t="s">
        <v>53</v>
      </c>
    </row>
    <row r="59" spans="1:7" x14ac:dyDescent="0.35">
      <c r="A59" s="5">
        <v>2371</v>
      </c>
      <c r="B59" s="6" t="s">
        <v>65</v>
      </c>
      <c r="C59" s="6" t="s">
        <v>1</v>
      </c>
      <c r="D59" s="7">
        <v>43938</v>
      </c>
      <c r="E59" s="8">
        <v>19884.45238706551</v>
      </c>
      <c r="F59" s="9" t="s">
        <v>206</v>
      </c>
      <c r="G59" s="10" t="s">
        <v>53</v>
      </c>
    </row>
    <row r="60" spans="1:7" x14ac:dyDescent="0.35">
      <c r="A60" s="5">
        <v>2371</v>
      </c>
      <c r="B60" s="6" t="s">
        <v>66</v>
      </c>
      <c r="C60" s="6" t="s">
        <v>67</v>
      </c>
      <c r="D60" s="7">
        <v>43868</v>
      </c>
      <c r="E60" s="8">
        <v>18934.339036043664</v>
      </c>
      <c r="F60" s="9" t="s">
        <v>206</v>
      </c>
      <c r="G60" s="10" t="s">
        <v>53</v>
      </c>
    </row>
    <row r="61" spans="1:7" x14ac:dyDescent="0.35">
      <c r="A61" s="5">
        <v>2374</v>
      </c>
      <c r="B61" s="6" t="s">
        <v>68</v>
      </c>
      <c r="C61" s="6" t="s">
        <v>1</v>
      </c>
      <c r="D61" s="7">
        <v>43947</v>
      </c>
      <c r="E61" s="8">
        <v>15285.820127941268</v>
      </c>
      <c r="F61" s="9" t="s">
        <v>206</v>
      </c>
      <c r="G61" s="10" t="s">
        <v>53</v>
      </c>
    </row>
    <row r="62" spans="1:7" x14ac:dyDescent="0.35">
      <c r="A62" s="5">
        <v>2377</v>
      </c>
      <c r="B62" s="6" t="s">
        <v>69</v>
      </c>
      <c r="C62" s="6" t="s">
        <v>1</v>
      </c>
      <c r="D62" s="7">
        <v>43956</v>
      </c>
      <c r="E62" s="8">
        <v>14519.713930496137</v>
      </c>
      <c r="F62" s="9" t="s">
        <v>206</v>
      </c>
      <c r="G62" s="10" t="s">
        <v>53</v>
      </c>
    </row>
    <row r="63" spans="1:7" x14ac:dyDescent="0.35">
      <c r="A63" s="5">
        <v>2336</v>
      </c>
      <c r="B63" s="6" t="s">
        <v>70</v>
      </c>
      <c r="C63" s="6" t="s">
        <v>40</v>
      </c>
      <c r="D63" s="7">
        <v>43886</v>
      </c>
      <c r="E63" s="8">
        <v>17070.381873553648</v>
      </c>
      <c r="F63" s="9" t="s">
        <v>206</v>
      </c>
      <c r="G63" s="10" t="s">
        <v>53</v>
      </c>
    </row>
    <row r="64" spans="1:7" x14ac:dyDescent="0.35">
      <c r="A64" s="5">
        <v>2380</v>
      </c>
      <c r="B64" s="13" t="s">
        <v>71</v>
      </c>
      <c r="C64" s="6" t="s">
        <v>1</v>
      </c>
      <c r="D64" s="7">
        <v>43965</v>
      </c>
      <c r="E64" s="8">
        <v>10774.331310359032</v>
      </c>
      <c r="F64" s="9" t="s">
        <v>206</v>
      </c>
      <c r="G64" s="10" t="s">
        <v>53</v>
      </c>
    </row>
    <row r="65" spans="1:7" x14ac:dyDescent="0.35">
      <c r="A65" s="5">
        <v>2317</v>
      </c>
      <c r="B65" s="6" t="s">
        <v>72</v>
      </c>
      <c r="C65" s="6" t="s">
        <v>73</v>
      </c>
      <c r="D65" s="7">
        <v>43878</v>
      </c>
      <c r="E65" s="8">
        <v>16361.856177167607</v>
      </c>
      <c r="F65" s="9" t="s">
        <v>206</v>
      </c>
      <c r="G65" s="10" t="s">
        <v>53</v>
      </c>
    </row>
    <row r="66" spans="1:7" x14ac:dyDescent="0.35">
      <c r="A66" s="5">
        <v>2337</v>
      </c>
      <c r="B66" s="6" t="s">
        <v>74</v>
      </c>
      <c r="C66" s="6" t="s">
        <v>40</v>
      </c>
      <c r="D66" s="7">
        <v>43889</v>
      </c>
      <c r="E66" s="8">
        <v>12446.920170380285</v>
      </c>
      <c r="F66" s="9" t="s">
        <v>206</v>
      </c>
      <c r="G66" s="10" t="s">
        <v>53</v>
      </c>
    </row>
    <row r="67" spans="1:7" x14ac:dyDescent="0.35">
      <c r="A67" s="5">
        <v>2319</v>
      </c>
      <c r="B67" s="6" t="s">
        <v>75</v>
      </c>
      <c r="C67" s="6" t="s">
        <v>76</v>
      </c>
      <c r="D67" s="7">
        <v>43877</v>
      </c>
      <c r="E67" s="8">
        <v>15912.153228496511</v>
      </c>
      <c r="F67" s="9" t="s">
        <v>205</v>
      </c>
      <c r="G67" s="10" t="s">
        <v>53</v>
      </c>
    </row>
    <row r="68" spans="1:7" x14ac:dyDescent="0.35">
      <c r="A68" s="5">
        <v>2303</v>
      </c>
      <c r="B68" s="11" t="s">
        <v>77</v>
      </c>
      <c r="C68" s="11" t="s">
        <v>15</v>
      </c>
      <c r="D68" s="7">
        <v>43874</v>
      </c>
      <c r="E68" s="8">
        <v>16755.097973938777</v>
      </c>
      <c r="F68" s="9" t="s">
        <v>206</v>
      </c>
      <c r="G68" s="10" t="s">
        <v>53</v>
      </c>
    </row>
    <row r="69" spans="1:7" x14ac:dyDescent="0.35">
      <c r="A69" s="5">
        <v>2333</v>
      </c>
      <c r="B69" s="6" t="s">
        <v>78</v>
      </c>
      <c r="C69" s="6" t="s">
        <v>64</v>
      </c>
      <c r="D69" s="7">
        <v>43879</v>
      </c>
      <c r="E69" s="8">
        <v>6934.3275012887243</v>
      </c>
      <c r="F69" s="9" t="s">
        <v>206</v>
      </c>
      <c r="G69" s="10" t="s">
        <v>53</v>
      </c>
    </row>
    <row r="70" spans="1:7" x14ac:dyDescent="0.35">
      <c r="A70" s="5">
        <v>2322</v>
      </c>
      <c r="B70" s="11" t="s">
        <v>79</v>
      </c>
      <c r="C70" s="11" t="s">
        <v>58</v>
      </c>
      <c r="D70" s="7">
        <v>43877</v>
      </c>
      <c r="E70" s="8">
        <v>3534.3227423446779</v>
      </c>
      <c r="F70" s="9" t="s">
        <v>206</v>
      </c>
      <c r="G70" s="10" t="s">
        <v>53</v>
      </c>
    </row>
    <row r="71" spans="1:7" x14ac:dyDescent="0.35">
      <c r="A71" s="5">
        <v>2305</v>
      </c>
      <c r="B71" s="11" t="s">
        <v>80</v>
      </c>
      <c r="C71" s="11" t="s">
        <v>15</v>
      </c>
      <c r="D71" s="7">
        <v>43873</v>
      </c>
      <c r="E71" s="8">
        <v>9817.2396664962489</v>
      </c>
      <c r="F71" s="9" t="s">
        <v>204</v>
      </c>
      <c r="G71" s="10" t="s">
        <v>53</v>
      </c>
    </row>
    <row r="72" spans="1:7" x14ac:dyDescent="0.35">
      <c r="A72" s="5">
        <v>2293</v>
      </c>
      <c r="B72" s="11" t="s">
        <v>36</v>
      </c>
      <c r="C72" s="6" t="s">
        <v>23</v>
      </c>
      <c r="D72" s="7">
        <v>43879</v>
      </c>
      <c r="E72" s="8">
        <v>16119.065971440883</v>
      </c>
      <c r="F72" s="9" t="s">
        <v>206</v>
      </c>
      <c r="G72" s="10" t="s">
        <v>53</v>
      </c>
    </row>
    <row r="73" spans="1:7" x14ac:dyDescent="0.35">
      <c r="A73" s="5">
        <v>2323</v>
      </c>
      <c r="B73" s="11" t="s">
        <v>81</v>
      </c>
      <c r="C73" s="11" t="s">
        <v>58</v>
      </c>
      <c r="D73" s="7">
        <v>43878</v>
      </c>
      <c r="E73" s="8">
        <v>14810.192567079619</v>
      </c>
      <c r="F73" s="9" t="s">
        <v>206</v>
      </c>
      <c r="G73" s="10" t="s">
        <v>53</v>
      </c>
    </row>
    <row r="74" spans="1:7" x14ac:dyDescent="0.35">
      <c r="A74" s="5">
        <v>2296</v>
      </c>
      <c r="B74" s="11" t="s">
        <v>82</v>
      </c>
      <c r="C74" s="6" t="s">
        <v>23</v>
      </c>
      <c r="D74" s="7">
        <v>43882</v>
      </c>
      <c r="E74" s="8">
        <v>12969.556329747278</v>
      </c>
      <c r="F74" s="9" t="s">
        <v>204</v>
      </c>
      <c r="G74" s="10" t="s">
        <v>53</v>
      </c>
    </row>
    <row r="75" spans="1:7" x14ac:dyDescent="0.35">
      <c r="A75" s="5">
        <v>2339</v>
      </c>
      <c r="B75" s="6" t="s">
        <v>83</v>
      </c>
      <c r="C75" s="6" t="s">
        <v>40</v>
      </c>
      <c r="D75" s="7">
        <v>43896</v>
      </c>
      <c r="E75" s="8">
        <v>7673.1261891958848</v>
      </c>
      <c r="F75" s="9" t="s">
        <v>206</v>
      </c>
      <c r="G75" s="10" t="s">
        <v>53</v>
      </c>
    </row>
    <row r="76" spans="1:7" x14ac:dyDescent="0.35">
      <c r="A76" s="5">
        <v>2358</v>
      </c>
      <c r="B76" s="6" t="s">
        <v>84</v>
      </c>
      <c r="C76" s="6" t="s">
        <v>85</v>
      </c>
      <c r="D76" s="7">
        <v>43899</v>
      </c>
      <c r="E76" s="8">
        <v>10319.436602426593</v>
      </c>
      <c r="F76" s="9" t="s">
        <v>206</v>
      </c>
      <c r="G76" s="10" t="s">
        <v>53</v>
      </c>
    </row>
    <row r="77" spans="1:7" x14ac:dyDescent="0.35">
      <c r="A77" s="5">
        <v>2318</v>
      </c>
      <c r="B77" s="6" t="s">
        <v>86</v>
      </c>
      <c r="C77" s="6" t="s">
        <v>73</v>
      </c>
      <c r="D77" s="7">
        <v>43883</v>
      </c>
      <c r="E77" s="8">
        <v>14016.055963061654</v>
      </c>
      <c r="F77" s="9" t="s">
        <v>204</v>
      </c>
      <c r="G77" s="10" t="s">
        <v>53</v>
      </c>
    </row>
    <row r="78" spans="1:7" x14ac:dyDescent="0.35">
      <c r="A78" s="5">
        <v>2307</v>
      </c>
      <c r="B78" s="11" t="s">
        <v>87</v>
      </c>
      <c r="C78" s="11" t="s">
        <v>15</v>
      </c>
      <c r="D78" s="7">
        <v>43880</v>
      </c>
      <c r="E78" s="8">
        <v>15895.60254726397</v>
      </c>
      <c r="F78" s="9" t="s">
        <v>205</v>
      </c>
      <c r="G78" s="10" t="s">
        <v>53</v>
      </c>
    </row>
    <row r="79" spans="1:7" x14ac:dyDescent="0.35">
      <c r="A79" s="5">
        <v>2328</v>
      </c>
      <c r="B79" s="11" t="s">
        <v>88</v>
      </c>
      <c r="C79" s="11" t="s">
        <v>89</v>
      </c>
      <c r="D79" s="7">
        <v>43883</v>
      </c>
      <c r="E79" s="8">
        <v>9090.2652342097481</v>
      </c>
      <c r="F79" s="9" t="s">
        <v>204</v>
      </c>
      <c r="G79" s="10" t="s">
        <v>53</v>
      </c>
    </row>
    <row r="80" spans="1:7" x14ac:dyDescent="0.35">
      <c r="A80" s="5">
        <v>2329</v>
      </c>
      <c r="B80" s="11" t="s">
        <v>90</v>
      </c>
      <c r="C80" s="11" t="s">
        <v>89</v>
      </c>
      <c r="D80" s="7">
        <v>43884</v>
      </c>
      <c r="E80" s="8">
        <v>19721.405173944611</v>
      </c>
      <c r="F80" s="9" t="s">
        <v>206</v>
      </c>
      <c r="G80" s="10" t="s">
        <v>53</v>
      </c>
    </row>
    <row r="81" spans="1:7" x14ac:dyDescent="0.35">
      <c r="A81" s="5">
        <v>2324</v>
      </c>
      <c r="B81" s="6" t="s">
        <v>91</v>
      </c>
      <c r="C81" s="6" t="s">
        <v>1</v>
      </c>
      <c r="D81" s="7">
        <v>43908</v>
      </c>
      <c r="E81" s="8">
        <v>943.39622641509459</v>
      </c>
      <c r="F81" s="9" t="s">
        <v>206</v>
      </c>
      <c r="G81" s="10" t="s">
        <v>203</v>
      </c>
    </row>
    <row r="82" spans="1:7" x14ac:dyDescent="0.35">
      <c r="A82" s="5">
        <v>2324</v>
      </c>
      <c r="B82" s="11" t="s">
        <v>92</v>
      </c>
      <c r="C82" s="11" t="s">
        <v>89</v>
      </c>
      <c r="D82" s="7">
        <v>43879</v>
      </c>
      <c r="E82" s="8">
        <v>15127.741288934456</v>
      </c>
      <c r="F82" s="9" t="s">
        <v>204</v>
      </c>
      <c r="G82" s="10" t="s">
        <v>203</v>
      </c>
    </row>
    <row r="83" spans="1:7" x14ac:dyDescent="0.35">
      <c r="A83" s="5">
        <v>2334</v>
      </c>
      <c r="B83" s="11" t="s">
        <v>93</v>
      </c>
      <c r="C83" s="11" t="s">
        <v>94</v>
      </c>
      <c r="D83" s="7">
        <v>43880</v>
      </c>
      <c r="E83" s="8">
        <v>6256.9301565583446</v>
      </c>
      <c r="F83" s="9" t="s">
        <v>204</v>
      </c>
      <c r="G83" s="10" t="s">
        <v>203</v>
      </c>
    </row>
    <row r="84" spans="1:7" x14ac:dyDescent="0.35">
      <c r="A84" s="5">
        <v>2330</v>
      </c>
      <c r="B84" s="6" t="s">
        <v>95</v>
      </c>
      <c r="C84" s="6" t="s">
        <v>64</v>
      </c>
      <c r="D84" s="7">
        <v>43883</v>
      </c>
      <c r="E84" s="8">
        <v>8146.7533100203764</v>
      </c>
      <c r="F84" s="9" t="s">
        <v>204</v>
      </c>
      <c r="G84" s="10" t="s">
        <v>203</v>
      </c>
    </row>
    <row r="85" spans="1:7" x14ac:dyDescent="0.35">
      <c r="A85" s="5">
        <v>2366</v>
      </c>
      <c r="B85" s="6" t="s">
        <v>96</v>
      </c>
      <c r="C85" s="6" t="s">
        <v>1</v>
      </c>
      <c r="D85" s="7">
        <v>43923</v>
      </c>
      <c r="E85" s="8">
        <v>10484.190666067925</v>
      </c>
      <c r="F85" s="9" t="s">
        <v>206</v>
      </c>
      <c r="G85" s="10" t="s">
        <v>203</v>
      </c>
    </row>
    <row r="86" spans="1:7" x14ac:dyDescent="0.35">
      <c r="A86" s="5">
        <v>2351</v>
      </c>
      <c r="B86" s="11" t="s">
        <v>97</v>
      </c>
      <c r="C86" s="11" t="s">
        <v>89</v>
      </c>
      <c r="D86" s="7">
        <v>43889</v>
      </c>
      <c r="E86" s="8">
        <v>1037.8343786103671</v>
      </c>
      <c r="F86" s="9" t="s">
        <v>206</v>
      </c>
      <c r="G86" s="10" t="s">
        <v>203</v>
      </c>
    </row>
    <row r="87" spans="1:7" x14ac:dyDescent="0.35">
      <c r="A87" s="5">
        <v>2331</v>
      </c>
      <c r="B87" s="6" t="s">
        <v>98</v>
      </c>
      <c r="C87" s="6" t="s">
        <v>64</v>
      </c>
      <c r="D87" s="7">
        <v>43877</v>
      </c>
      <c r="E87" s="8">
        <v>13490.797710112194</v>
      </c>
      <c r="F87" s="9" t="s">
        <v>206</v>
      </c>
      <c r="G87" s="10" t="s">
        <v>203</v>
      </c>
    </row>
    <row r="88" spans="1:7" x14ac:dyDescent="0.35">
      <c r="A88" s="5">
        <v>2326</v>
      </c>
      <c r="B88" s="11" t="s">
        <v>99</v>
      </c>
      <c r="C88" s="11" t="s">
        <v>89</v>
      </c>
      <c r="D88" s="7">
        <v>43881</v>
      </c>
      <c r="E88" s="8">
        <v>16113.578934160503</v>
      </c>
      <c r="F88" s="9" t="s">
        <v>204</v>
      </c>
      <c r="G88" s="10" t="s">
        <v>203</v>
      </c>
    </row>
    <row r="89" spans="1:7" x14ac:dyDescent="0.35">
      <c r="A89" s="5">
        <v>2325</v>
      </c>
      <c r="B89" s="11" t="s">
        <v>100</v>
      </c>
      <c r="C89" s="11" t="s">
        <v>89</v>
      </c>
      <c r="D89" s="7">
        <v>43880</v>
      </c>
      <c r="E89" s="8">
        <v>13773.738625286036</v>
      </c>
      <c r="F89" s="9" t="s">
        <v>206</v>
      </c>
      <c r="G89" s="10" t="s">
        <v>203</v>
      </c>
    </row>
    <row r="90" spans="1:7" x14ac:dyDescent="0.35">
      <c r="A90" s="5">
        <v>2284</v>
      </c>
      <c r="B90" s="14" t="s">
        <v>101</v>
      </c>
      <c r="C90" s="6" t="s">
        <v>23</v>
      </c>
      <c r="D90" s="7">
        <v>43870</v>
      </c>
      <c r="E90" s="8">
        <v>4752.4209272126727</v>
      </c>
      <c r="F90" s="9" t="s">
        <v>206</v>
      </c>
      <c r="G90" s="10" t="s">
        <v>203</v>
      </c>
    </row>
    <row r="91" spans="1:7" x14ac:dyDescent="0.35">
      <c r="A91" s="5">
        <v>2288</v>
      </c>
      <c r="B91" s="6" t="s">
        <v>102</v>
      </c>
      <c r="C91" s="6" t="s">
        <v>23</v>
      </c>
      <c r="D91" s="7">
        <v>43874</v>
      </c>
      <c r="E91" s="8">
        <v>13758.762013307427</v>
      </c>
      <c r="F91" s="9" t="s">
        <v>206</v>
      </c>
      <c r="G91" s="10" t="s">
        <v>203</v>
      </c>
    </row>
    <row r="92" spans="1:7" x14ac:dyDescent="0.35">
      <c r="A92" s="5">
        <v>2292</v>
      </c>
      <c r="B92" s="11" t="s">
        <v>103</v>
      </c>
      <c r="C92" s="6" t="s">
        <v>23</v>
      </c>
      <c r="D92" s="7">
        <v>43878</v>
      </c>
      <c r="E92" s="8">
        <v>17809.988038486044</v>
      </c>
      <c r="F92" s="9" t="s">
        <v>206</v>
      </c>
      <c r="G92" s="10" t="s">
        <v>203</v>
      </c>
    </row>
    <row r="93" spans="1:7" x14ac:dyDescent="0.35">
      <c r="A93" s="5">
        <v>2295</v>
      </c>
      <c r="B93" s="11" t="s">
        <v>104</v>
      </c>
      <c r="C93" s="6" t="s">
        <v>23</v>
      </c>
      <c r="D93" s="7">
        <v>43881</v>
      </c>
      <c r="E93" s="8">
        <v>5035.000816243738</v>
      </c>
      <c r="F93" s="9" t="s">
        <v>204</v>
      </c>
      <c r="G93" s="10" t="s">
        <v>203</v>
      </c>
    </row>
    <row r="94" spans="1:7" x14ac:dyDescent="0.35">
      <c r="A94" s="5">
        <v>2327</v>
      </c>
      <c r="B94" s="11" t="s">
        <v>105</v>
      </c>
      <c r="C94" s="11" t="s">
        <v>89</v>
      </c>
      <c r="D94" s="7">
        <v>43882</v>
      </c>
      <c r="E94" s="8">
        <v>15685.25239030997</v>
      </c>
      <c r="F94" s="9" t="s">
        <v>206</v>
      </c>
      <c r="G94" s="10" t="s">
        <v>203</v>
      </c>
    </row>
    <row r="95" spans="1:7" x14ac:dyDescent="0.35">
      <c r="A95" s="5">
        <v>2347</v>
      </c>
      <c r="B95" s="11" t="s">
        <v>106</v>
      </c>
      <c r="C95" s="11" t="s">
        <v>33</v>
      </c>
      <c r="D95" s="7">
        <v>43879</v>
      </c>
      <c r="E95" s="8">
        <v>8686.5587860946289</v>
      </c>
      <c r="F95" s="9" t="s">
        <v>205</v>
      </c>
      <c r="G95" s="10" t="s">
        <v>203</v>
      </c>
    </row>
    <row r="96" spans="1:7" x14ac:dyDescent="0.35">
      <c r="A96" s="5">
        <v>2298</v>
      </c>
      <c r="B96" s="11" t="s">
        <v>107</v>
      </c>
      <c r="C96" s="6" t="s">
        <v>23</v>
      </c>
      <c r="D96" s="7">
        <v>43877</v>
      </c>
      <c r="E96" s="8">
        <v>11944.473999767028</v>
      </c>
      <c r="F96" s="9" t="s">
        <v>205</v>
      </c>
      <c r="G96" s="10" t="s">
        <v>203</v>
      </c>
    </row>
    <row r="97" spans="1:7" x14ac:dyDescent="0.35">
      <c r="A97" s="5">
        <v>2286</v>
      </c>
      <c r="B97" s="12" t="s">
        <v>108</v>
      </c>
      <c r="C97" s="6" t="s">
        <v>23</v>
      </c>
      <c r="D97" s="7">
        <v>43872</v>
      </c>
      <c r="E97" s="8">
        <v>11196.654725874407</v>
      </c>
      <c r="F97" s="9" t="s">
        <v>206</v>
      </c>
      <c r="G97" s="10" t="s">
        <v>203</v>
      </c>
    </row>
    <row r="98" spans="1:7" x14ac:dyDescent="0.35">
      <c r="A98" s="5">
        <v>2349</v>
      </c>
      <c r="B98" s="11" t="s">
        <v>109</v>
      </c>
      <c r="C98" s="11" t="s">
        <v>33</v>
      </c>
      <c r="D98" s="7">
        <v>43883</v>
      </c>
      <c r="E98" s="8">
        <v>17261.189402533786</v>
      </c>
      <c r="F98" s="9" t="s">
        <v>204</v>
      </c>
      <c r="G98" s="10" t="s">
        <v>203</v>
      </c>
    </row>
    <row r="99" spans="1:7" x14ac:dyDescent="0.35">
      <c r="A99" s="5">
        <v>2335</v>
      </c>
      <c r="B99" s="11" t="s">
        <v>110</v>
      </c>
      <c r="C99" s="11" t="s">
        <v>94</v>
      </c>
      <c r="D99" s="7">
        <v>43883</v>
      </c>
      <c r="E99" s="8">
        <v>13537.607559502449</v>
      </c>
      <c r="F99" s="9" t="s">
        <v>206</v>
      </c>
      <c r="G99" s="10" t="s">
        <v>203</v>
      </c>
    </row>
    <row r="100" spans="1:7" x14ac:dyDescent="0.35">
      <c r="A100" s="5">
        <v>2356</v>
      </c>
      <c r="B100" s="11" t="s">
        <v>50</v>
      </c>
      <c r="C100" s="11" t="s">
        <v>26</v>
      </c>
      <c r="D100" s="7">
        <v>43893</v>
      </c>
      <c r="E100" s="8">
        <v>10744.046331207825</v>
      </c>
      <c r="F100" s="9" t="s">
        <v>206</v>
      </c>
      <c r="G100" s="10" t="s">
        <v>203</v>
      </c>
    </row>
    <row r="101" spans="1:7" x14ac:dyDescent="0.35">
      <c r="A101" s="5">
        <v>2381</v>
      </c>
      <c r="B101" s="6" t="s">
        <v>20</v>
      </c>
      <c r="C101" s="6" t="s">
        <v>1</v>
      </c>
      <c r="D101" s="7">
        <v>43968</v>
      </c>
      <c r="E101" s="8">
        <v>18277.195646690652</v>
      </c>
      <c r="F101" s="9" t="s">
        <v>206</v>
      </c>
      <c r="G101" s="10" t="s">
        <v>203</v>
      </c>
    </row>
    <row r="102" spans="1:7" x14ac:dyDescent="0.35">
      <c r="A102" s="5">
        <v>2384</v>
      </c>
      <c r="B102" s="6" t="s">
        <v>20</v>
      </c>
      <c r="C102" s="6" t="s">
        <v>1</v>
      </c>
      <c r="D102" s="7">
        <v>43977</v>
      </c>
      <c r="E102" s="8">
        <v>30933.115508394989</v>
      </c>
      <c r="F102" s="9" t="s">
        <v>206</v>
      </c>
      <c r="G102" s="10" t="s">
        <v>203</v>
      </c>
    </row>
    <row r="103" spans="1:7" x14ac:dyDescent="0.35">
      <c r="A103" s="5">
        <v>2382</v>
      </c>
      <c r="B103" s="6" t="s">
        <v>21</v>
      </c>
      <c r="C103" s="6" t="s">
        <v>1</v>
      </c>
      <c r="D103" s="7">
        <v>43971</v>
      </c>
      <c r="E103" s="8">
        <v>25784.6</v>
      </c>
      <c r="F103" s="9" t="s">
        <v>206</v>
      </c>
      <c r="G103" s="10" t="s">
        <v>203</v>
      </c>
    </row>
    <row r="104" spans="1:7" x14ac:dyDescent="0.35">
      <c r="A104" s="5">
        <v>2383</v>
      </c>
      <c r="B104" s="13" t="s">
        <v>71</v>
      </c>
      <c r="C104" s="6" t="s">
        <v>1</v>
      </c>
      <c r="D104" s="7">
        <v>43974</v>
      </c>
      <c r="E104" s="8">
        <v>26714.475554493543</v>
      </c>
      <c r="F104" s="9" t="s">
        <v>206</v>
      </c>
      <c r="G104" s="10" t="s">
        <v>203</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ECDB5A-31FD-4512-B90D-B109EA2A5E4F}">
  <dimension ref="A1:O26"/>
  <sheetViews>
    <sheetView workbookViewId="0">
      <selection activeCell="E24" sqref="E24"/>
    </sheetView>
  </sheetViews>
  <sheetFormatPr defaultRowHeight="14.5" x14ac:dyDescent="0.35"/>
  <cols>
    <col min="1" max="1" width="13.1796875" customWidth="1"/>
    <col min="2" max="2" width="13.54296875" customWidth="1"/>
    <col min="4" max="4" width="18.81640625" customWidth="1"/>
    <col min="7" max="7" width="11.1796875" customWidth="1"/>
    <col min="8" max="8" width="12.26953125" customWidth="1"/>
    <col min="10" max="10" width="14.54296875" customWidth="1"/>
    <col min="12" max="12" width="11" bestFit="1" customWidth="1"/>
    <col min="13" max="13" width="9.453125" bestFit="1" customWidth="1"/>
    <col min="15" max="15" width="15.453125" bestFit="1" customWidth="1"/>
  </cols>
  <sheetData>
    <row r="1" spans="1:15" ht="43.5" customHeight="1" x14ac:dyDescent="0.35">
      <c r="A1" s="18" t="s">
        <v>207</v>
      </c>
      <c r="B1" s="18"/>
      <c r="D1" s="17" t="s">
        <v>208</v>
      </c>
      <c r="G1" s="17"/>
      <c r="H1" s="17"/>
      <c r="J1" s="17" t="s">
        <v>213</v>
      </c>
      <c r="L1" s="17" t="s">
        <v>214</v>
      </c>
    </row>
    <row r="2" spans="1:15" x14ac:dyDescent="0.35">
      <c r="A2" s="16">
        <v>0.48819444444444443</v>
      </c>
      <c r="D2" t="s">
        <v>209</v>
      </c>
      <c r="E2">
        <v>1</v>
      </c>
      <c r="J2">
        <v>1</v>
      </c>
    </row>
    <row r="3" spans="1:15" x14ac:dyDescent="0.35">
      <c r="A3" s="16">
        <v>0.3833333333333333</v>
      </c>
      <c r="D3" t="s">
        <v>210</v>
      </c>
      <c r="E3">
        <v>5</v>
      </c>
      <c r="J3">
        <v>2</v>
      </c>
      <c r="L3" t="s">
        <v>215</v>
      </c>
      <c r="M3" t="s">
        <v>216</v>
      </c>
    </row>
    <row r="4" spans="1:15" x14ac:dyDescent="0.35">
      <c r="A4" s="16">
        <v>0.35833333333333334</v>
      </c>
      <c r="D4" t="s">
        <v>211</v>
      </c>
      <c r="E4">
        <v>12</v>
      </c>
      <c r="J4">
        <v>3</v>
      </c>
      <c r="L4">
        <v>1</v>
      </c>
      <c r="M4" s="19">
        <v>245</v>
      </c>
      <c r="O4">
        <f>SUM(M4:M14)</f>
        <v>793</v>
      </c>
    </row>
    <row r="5" spans="1:15" x14ac:dyDescent="0.35">
      <c r="A5" s="16">
        <v>0.50138888888888888</v>
      </c>
      <c r="D5" t="s">
        <v>212</v>
      </c>
      <c r="E5">
        <v>3</v>
      </c>
      <c r="J5">
        <v>4</v>
      </c>
      <c r="L5">
        <v>2</v>
      </c>
      <c r="M5" s="19">
        <v>45</v>
      </c>
    </row>
    <row r="6" spans="1:15" x14ac:dyDescent="0.35">
      <c r="A6" s="16">
        <v>0.32847222222222222</v>
      </c>
      <c r="J6">
        <v>5</v>
      </c>
      <c r="L6">
        <v>3</v>
      </c>
      <c r="M6" s="19">
        <v>7</v>
      </c>
    </row>
    <row r="7" spans="1:15" x14ac:dyDescent="0.35">
      <c r="A7" s="31">
        <f>SUM(A2:A6)</f>
        <v>2.0597222222222222</v>
      </c>
      <c r="J7">
        <v>6</v>
      </c>
      <c r="L7">
        <v>4</v>
      </c>
      <c r="M7" s="19">
        <v>153</v>
      </c>
    </row>
    <row r="8" spans="1:15" x14ac:dyDescent="0.35">
      <c r="J8">
        <v>7</v>
      </c>
      <c r="L8">
        <v>5</v>
      </c>
      <c r="M8" s="19">
        <v>25</v>
      </c>
    </row>
    <row r="9" spans="1:15" x14ac:dyDescent="0.35">
      <c r="J9">
        <v>8</v>
      </c>
      <c r="L9">
        <v>6</v>
      </c>
      <c r="M9" s="19">
        <v>41</v>
      </c>
    </row>
    <row r="10" spans="1:15" x14ac:dyDescent="0.35">
      <c r="J10">
        <v>9</v>
      </c>
      <c r="L10">
        <v>7</v>
      </c>
      <c r="M10" s="19">
        <v>35</v>
      </c>
    </row>
    <row r="11" spans="1:15" x14ac:dyDescent="0.35">
      <c r="J11">
        <v>10</v>
      </c>
      <c r="L11">
        <v>8</v>
      </c>
      <c r="M11" s="19">
        <v>10</v>
      </c>
    </row>
    <row r="12" spans="1:15" x14ac:dyDescent="0.35">
      <c r="J12">
        <v>11</v>
      </c>
      <c r="L12">
        <v>9</v>
      </c>
      <c r="M12" s="19">
        <v>188</v>
      </c>
    </row>
    <row r="13" spans="1:15" x14ac:dyDescent="0.35">
      <c r="J13">
        <v>12</v>
      </c>
      <c r="L13">
        <v>10</v>
      </c>
      <c r="M13" s="19">
        <v>12</v>
      </c>
    </row>
    <row r="14" spans="1:15" x14ac:dyDescent="0.35">
      <c r="J14">
        <v>13</v>
      </c>
      <c r="L14">
        <v>11</v>
      </c>
      <c r="M14" s="19">
        <v>32</v>
      </c>
    </row>
    <row r="15" spans="1:15" x14ac:dyDescent="0.35">
      <c r="J15">
        <v>14</v>
      </c>
    </row>
    <row r="16" spans="1:15" x14ac:dyDescent="0.35">
      <c r="J16">
        <v>15</v>
      </c>
    </row>
    <row r="26" spans="4:4" x14ac:dyDescent="0.35">
      <c r="D26" t="s">
        <v>120</v>
      </c>
    </row>
  </sheetData>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B64C69-6369-4BD4-8BD6-BA6831158BA0}">
  <dimension ref="A1:E13"/>
  <sheetViews>
    <sheetView topLeftCell="A4" workbookViewId="0">
      <selection activeCell="N23" sqref="N23"/>
    </sheetView>
  </sheetViews>
  <sheetFormatPr defaultRowHeight="14.5" x14ac:dyDescent="0.35"/>
  <cols>
    <col min="1" max="2" width="10.1796875" bestFit="1" customWidth="1"/>
    <col min="5" max="5" width="9.453125" bestFit="1" customWidth="1"/>
  </cols>
  <sheetData>
    <row r="1" spans="1:5" x14ac:dyDescent="0.35">
      <c r="A1" s="15"/>
      <c r="B1" s="15"/>
    </row>
    <row r="2" spans="1:5" x14ac:dyDescent="0.35">
      <c r="B2" t="s">
        <v>215</v>
      </c>
      <c r="C2" t="s">
        <v>216</v>
      </c>
    </row>
    <row r="3" spans="1:5" x14ac:dyDescent="0.35">
      <c r="B3">
        <v>1</v>
      </c>
      <c r="C3">
        <v>245</v>
      </c>
      <c r="E3" s="19">
        <f>SUM(C3:C13)</f>
        <v>623</v>
      </c>
    </row>
    <row r="4" spans="1:5" x14ac:dyDescent="0.35">
      <c r="B4">
        <v>2</v>
      </c>
      <c r="C4">
        <v>45</v>
      </c>
    </row>
    <row r="5" spans="1:5" x14ac:dyDescent="0.35">
      <c r="B5">
        <v>3</v>
      </c>
      <c r="C5">
        <v>7</v>
      </c>
    </row>
    <row r="6" spans="1:5" x14ac:dyDescent="0.35">
      <c r="B6">
        <v>4</v>
      </c>
      <c r="C6">
        <v>12</v>
      </c>
    </row>
    <row r="7" spans="1:5" x14ac:dyDescent="0.35">
      <c r="B7">
        <v>5</v>
      </c>
      <c r="C7">
        <v>25</v>
      </c>
    </row>
    <row r="8" spans="1:5" x14ac:dyDescent="0.35">
      <c r="B8">
        <v>6</v>
      </c>
      <c r="C8">
        <v>12</v>
      </c>
    </row>
    <row r="9" spans="1:5" x14ac:dyDescent="0.35">
      <c r="B9">
        <v>7</v>
      </c>
      <c r="C9">
        <v>35</v>
      </c>
    </row>
    <row r="10" spans="1:5" x14ac:dyDescent="0.35">
      <c r="B10">
        <v>8</v>
      </c>
      <c r="C10">
        <v>10</v>
      </c>
    </row>
    <row r="11" spans="1:5" x14ac:dyDescent="0.35">
      <c r="B11">
        <v>9</v>
      </c>
      <c r="C11">
        <v>188</v>
      </c>
    </row>
    <row r="12" spans="1:5" x14ac:dyDescent="0.35">
      <c r="B12">
        <v>10</v>
      </c>
      <c r="C12">
        <v>12</v>
      </c>
    </row>
    <row r="13" spans="1:5" x14ac:dyDescent="0.35">
      <c r="B13">
        <v>11</v>
      </c>
      <c r="C13">
        <v>32</v>
      </c>
    </row>
  </sheetData>
  <pageMargins left="0.7" right="0.7" top="0.75" bottom="0.75" header="0.3" footer="0.3"/>
  <drawing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76CD6A-B485-462A-968A-5C3E90B71CBE}">
  <dimension ref="A1:Q34"/>
  <sheetViews>
    <sheetView topLeftCell="A27" workbookViewId="0">
      <selection activeCell="I48" sqref="I48"/>
    </sheetView>
  </sheetViews>
  <sheetFormatPr defaultRowHeight="14.5" x14ac:dyDescent="0.35"/>
  <cols>
    <col min="1" max="1" width="10.26953125" bestFit="1" customWidth="1"/>
    <col min="2" max="2" width="23.7265625" bestFit="1" customWidth="1"/>
    <col min="4" max="4" width="10" bestFit="1" customWidth="1"/>
    <col min="5" max="5" width="16.26953125" bestFit="1" customWidth="1"/>
    <col min="7" max="7" width="10.81640625" bestFit="1" customWidth="1"/>
    <col min="8" max="8" width="11.81640625" bestFit="1" customWidth="1"/>
    <col min="9" max="9" width="14.81640625" bestFit="1" customWidth="1"/>
    <col min="13" max="13" width="16.453125" customWidth="1"/>
  </cols>
  <sheetData>
    <row r="1" spans="1:15" x14ac:dyDescent="0.35">
      <c r="A1" s="1" t="s">
        <v>197</v>
      </c>
      <c r="B1" s="3" t="s">
        <v>199</v>
      </c>
      <c r="D1" t="s">
        <v>111</v>
      </c>
      <c r="E1" s="26" t="e">
        <f>SUM(B2:B10)</f>
        <v>#DIV/0!</v>
      </c>
      <c r="H1" s="1" t="s">
        <v>197</v>
      </c>
      <c r="I1" s="3" t="s">
        <v>199</v>
      </c>
      <c r="K1" t="s">
        <v>114</v>
      </c>
      <c r="M1" s="28" t="e">
        <f ca="1">_xlfn.FORMULATEXT(L1)</f>
        <v>#N/A</v>
      </c>
    </row>
    <row r="2" spans="1:15" x14ac:dyDescent="0.35">
      <c r="A2" s="6" t="s">
        <v>1</v>
      </c>
      <c r="B2" s="8">
        <v>16018.679802952924</v>
      </c>
      <c r="D2" t="s">
        <v>112</v>
      </c>
      <c r="E2" s="27" t="e">
        <f>SUBTOTAL(9,B2:B10)</f>
        <v>#DIV/0!</v>
      </c>
      <c r="H2" s="6" t="s">
        <v>1</v>
      </c>
      <c r="I2" s="8">
        <v>16018.679802952924</v>
      </c>
      <c r="K2" t="s">
        <v>115</v>
      </c>
      <c r="M2" s="27"/>
    </row>
    <row r="3" spans="1:15" x14ac:dyDescent="0.35">
      <c r="A3" s="11" t="s">
        <v>3</v>
      </c>
      <c r="B3" s="8">
        <v>5416.9613441102447</v>
      </c>
      <c r="D3" t="s">
        <v>113</v>
      </c>
      <c r="E3" s="27"/>
      <c r="H3" s="11" t="s">
        <v>3</v>
      </c>
      <c r="I3" s="8">
        <v>5416.9613441102447</v>
      </c>
      <c r="M3" s="27"/>
    </row>
    <row r="4" spans="1:15" x14ac:dyDescent="0.35">
      <c r="A4" s="6" t="s">
        <v>3</v>
      </c>
      <c r="B4" s="8">
        <v>4203.9005067149701</v>
      </c>
      <c r="E4" s="27"/>
      <c r="H4" s="6" t="s">
        <v>3</v>
      </c>
      <c r="I4" s="8">
        <v>4203.9005067149701</v>
      </c>
      <c r="M4" s="27"/>
    </row>
    <row r="5" spans="1:15" x14ac:dyDescent="0.35">
      <c r="A5" s="6" t="s">
        <v>1</v>
      </c>
      <c r="B5" s="20" t="e">
        <f>45/0</f>
        <v>#DIV/0!</v>
      </c>
      <c r="E5" s="27"/>
      <c r="H5" s="6" t="s">
        <v>1</v>
      </c>
      <c r="I5" s="8">
        <v>14196.167372013524</v>
      </c>
      <c r="M5" s="27"/>
    </row>
    <row r="6" spans="1:15" x14ac:dyDescent="0.35">
      <c r="A6" s="6" t="s">
        <v>7</v>
      </c>
      <c r="B6" s="8">
        <v>5465.5869538844645</v>
      </c>
      <c r="E6" s="27"/>
      <c r="H6" s="6" t="s">
        <v>7</v>
      </c>
      <c r="I6" s="8">
        <v>5465.5869538844645</v>
      </c>
      <c r="M6" s="27"/>
    </row>
    <row r="7" spans="1:15" x14ac:dyDescent="0.35">
      <c r="A7" s="6" t="s">
        <v>1</v>
      </c>
      <c r="B7" s="8">
        <v>4786.3005448188642</v>
      </c>
      <c r="E7" s="27"/>
      <c r="H7" s="6" t="s">
        <v>1</v>
      </c>
      <c r="I7" s="8">
        <v>4786.3005448188642</v>
      </c>
      <c r="M7" s="27"/>
    </row>
    <row r="8" spans="1:15" x14ac:dyDescent="0.35">
      <c r="A8" s="6" t="s">
        <v>1</v>
      </c>
      <c r="B8" s="8">
        <v>9463.0714530929617</v>
      </c>
      <c r="E8" s="27"/>
      <c r="H8" s="6" t="s">
        <v>1</v>
      </c>
      <c r="I8" s="8">
        <v>9463.0714530929617</v>
      </c>
      <c r="M8" s="27"/>
    </row>
    <row r="9" spans="1:15" x14ac:dyDescent="0.35">
      <c r="A9" s="11" t="s">
        <v>3</v>
      </c>
      <c r="B9" s="8">
        <v>10733.416447724276</v>
      </c>
      <c r="E9" s="27"/>
      <c r="H9" s="11" t="s">
        <v>3</v>
      </c>
      <c r="I9" s="8">
        <v>10733.416447724276</v>
      </c>
      <c r="M9" s="27"/>
    </row>
    <row r="10" spans="1:15" x14ac:dyDescent="0.35">
      <c r="A10" s="6" t="s">
        <v>1</v>
      </c>
      <c r="B10" s="8">
        <v>11413.412431566545</v>
      </c>
      <c r="E10" s="27"/>
      <c r="M10" s="27"/>
    </row>
    <row r="11" spans="1:15" ht="15" thickBot="1" x14ac:dyDescent="0.4">
      <c r="A11" s="25"/>
      <c r="B11" s="25"/>
      <c r="C11" s="25"/>
      <c r="D11" s="25"/>
      <c r="E11" s="25"/>
      <c r="F11" s="25"/>
      <c r="G11" s="25"/>
      <c r="H11" s="25"/>
      <c r="I11" s="25"/>
      <c r="J11" s="25"/>
      <c r="K11" s="25"/>
      <c r="L11" s="25"/>
      <c r="M11" s="25"/>
      <c r="N11" s="25"/>
      <c r="O11" s="25"/>
    </row>
    <row r="13" spans="1:15" x14ac:dyDescent="0.35">
      <c r="B13" s="22" t="s">
        <v>217</v>
      </c>
      <c r="C13" s="22" t="s">
        <v>218</v>
      </c>
      <c r="D13" s="27"/>
      <c r="F13" s="62" t="s">
        <v>219</v>
      </c>
      <c r="G13" s="62" t="s">
        <v>220</v>
      </c>
    </row>
    <row r="14" spans="1:15" x14ac:dyDescent="0.35">
      <c r="B14" s="23">
        <v>25906</v>
      </c>
      <c r="D14" s="27"/>
      <c r="F14">
        <v>1</v>
      </c>
    </row>
    <row r="15" spans="1:15" x14ac:dyDescent="0.35">
      <c r="B15" s="21">
        <v>24169</v>
      </c>
      <c r="D15" s="27"/>
    </row>
    <row r="16" spans="1:15" x14ac:dyDescent="0.35">
      <c r="B16" s="21">
        <v>26192</v>
      </c>
      <c r="D16" s="27"/>
    </row>
    <row r="17" spans="1:17" x14ac:dyDescent="0.35">
      <c r="B17" s="21">
        <v>31341</v>
      </c>
      <c r="D17" s="27"/>
    </row>
    <row r="18" spans="1:17" x14ac:dyDescent="0.35">
      <c r="B18" s="21">
        <v>26155</v>
      </c>
      <c r="D18" s="27"/>
    </row>
    <row r="19" spans="1:17" x14ac:dyDescent="0.35">
      <c r="B19" s="21">
        <v>26986</v>
      </c>
      <c r="D19" s="27"/>
    </row>
    <row r="20" spans="1:17" x14ac:dyDescent="0.35">
      <c r="B20" s="23">
        <v>25906</v>
      </c>
      <c r="D20" s="27"/>
    </row>
    <row r="21" spans="1:17" x14ac:dyDescent="0.35">
      <c r="B21" s="21">
        <v>26353</v>
      </c>
      <c r="D21" s="27"/>
    </row>
    <row r="22" spans="1:17" x14ac:dyDescent="0.35">
      <c r="B22" s="21">
        <v>27673</v>
      </c>
      <c r="D22" s="27"/>
    </row>
    <row r="23" spans="1:17" x14ac:dyDescent="0.35">
      <c r="B23" s="21">
        <v>25719</v>
      </c>
      <c r="D23" s="27"/>
    </row>
    <row r="24" spans="1:17" x14ac:dyDescent="0.35">
      <c r="B24" s="21">
        <v>25950</v>
      </c>
      <c r="D24" s="27"/>
    </row>
    <row r="26" spans="1:17" ht="15" thickBot="1" x14ac:dyDescent="0.4">
      <c r="A26" s="25"/>
      <c r="B26" s="25"/>
      <c r="C26" s="25"/>
      <c r="D26" s="25"/>
      <c r="E26" s="25"/>
      <c r="F26" s="25"/>
      <c r="G26" s="25"/>
      <c r="H26" s="25"/>
      <c r="I26" s="25"/>
      <c r="J26" s="25"/>
      <c r="K26" s="25"/>
      <c r="L26" s="25"/>
      <c r="M26" s="25"/>
      <c r="N26" s="25"/>
      <c r="O26" s="25"/>
      <c r="P26" s="25"/>
      <c r="Q26" s="25"/>
    </row>
    <row r="27" spans="1:17" x14ac:dyDescent="0.35">
      <c r="J27" s="29"/>
    </row>
    <row r="28" spans="1:17" x14ac:dyDescent="0.35">
      <c r="A28" s="63" t="s">
        <v>221</v>
      </c>
      <c r="B28" s="63" t="s">
        <v>222</v>
      </c>
      <c r="C28" s="63" t="s">
        <v>223</v>
      </c>
      <c r="J28" s="27"/>
    </row>
    <row r="29" spans="1:17" x14ac:dyDescent="0.35">
      <c r="A29" t="s">
        <v>224</v>
      </c>
      <c r="B29">
        <v>10</v>
      </c>
      <c r="C29">
        <v>5</v>
      </c>
      <c r="J29" s="27"/>
    </row>
    <row r="30" spans="1:17" x14ac:dyDescent="0.35">
      <c r="A30" t="s">
        <v>225</v>
      </c>
      <c r="B30">
        <v>5</v>
      </c>
      <c r="C30">
        <v>2.5</v>
      </c>
      <c r="J30" s="27"/>
    </row>
    <row r="31" spans="1:17" x14ac:dyDescent="0.35">
      <c r="A31" t="s">
        <v>226</v>
      </c>
      <c r="B31">
        <v>2</v>
      </c>
      <c r="C31">
        <v>1</v>
      </c>
      <c r="J31" s="27"/>
    </row>
    <row r="32" spans="1:17" x14ac:dyDescent="0.35">
      <c r="A32" t="s">
        <v>227</v>
      </c>
      <c r="B32">
        <v>6</v>
      </c>
      <c r="C32">
        <v>3</v>
      </c>
      <c r="J32" s="27"/>
    </row>
    <row r="33" spans="10:10" x14ac:dyDescent="0.35">
      <c r="J33" s="27"/>
    </row>
    <row r="34" spans="10:10" x14ac:dyDescent="0.35">
      <c r="J34" s="27"/>
    </row>
  </sheetData>
  <phoneticPr fontId="13" type="noConversion"/>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8BD7CD-2E18-45DD-AB68-59C1C05A4368}">
  <dimension ref="A1:H23"/>
  <sheetViews>
    <sheetView topLeftCell="A19" workbookViewId="0">
      <selection activeCell="I34" sqref="I34"/>
    </sheetView>
  </sheetViews>
  <sheetFormatPr defaultRowHeight="14.5" x14ac:dyDescent="0.35"/>
  <cols>
    <col min="1" max="1" width="10" bestFit="1" customWidth="1"/>
    <col min="2" max="2" width="13.1796875" customWidth="1"/>
    <col min="3" max="3" width="12.1796875" customWidth="1"/>
    <col min="4" max="4" width="7.453125" customWidth="1"/>
    <col min="5" max="5" width="14.54296875" customWidth="1"/>
    <col min="8" max="8" width="14" customWidth="1"/>
  </cols>
  <sheetData>
    <row r="1" spans="1:8" ht="35.25" customHeight="1" x14ac:dyDescent="0.35">
      <c r="A1" s="63" t="s">
        <v>228</v>
      </c>
      <c r="B1" s="64" t="s">
        <v>229</v>
      </c>
      <c r="C1" s="63" t="s">
        <v>230</v>
      </c>
    </row>
    <row r="2" spans="1:8" x14ac:dyDescent="0.35">
      <c r="A2" t="s">
        <v>116</v>
      </c>
      <c r="B2" s="15">
        <v>21309</v>
      </c>
    </row>
    <row r="3" spans="1:8" x14ac:dyDescent="0.35">
      <c r="A3" t="s">
        <v>117</v>
      </c>
      <c r="B3" s="15">
        <v>36558</v>
      </c>
    </row>
    <row r="4" spans="1:8" x14ac:dyDescent="0.35">
      <c r="A4" t="s">
        <v>118</v>
      </c>
      <c r="B4" s="15">
        <v>33060</v>
      </c>
    </row>
    <row r="5" spans="1:8" x14ac:dyDescent="0.35">
      <c r="A5" t="s">
        <v>119</v>
      </c>
      <c r="B5" s="15">
        <v>30239</v>
      </c>
    </row>
    <row r="8" spans="1:8" ht="37.5" customHeight="1" x14ac:dyDescent="0.35">
      <c r="A8" s="24" t="s">
        <v>221</v>
      </c>
      <c r="B8" s="24" t="s">
        <v>231</v>
      </c>
      <c r="C8" s="30" t="s">
        <v>232</v>
      </c>
      <c r="D8" s="30" t="s">
        <v>233</v>
      </c>
      <c r="E8" s="30" t="s">
        <v>234</v>
      </c>
      <c r="H8" s="65" t="s">
        <v>235</v>
      </c>
    </row>
    <row r="9" spans="1:8" x14ac:dyDescent="0.35">
      <c r="B9" s="15"/>
      <c r="C9" s="15">
        <v>44592</v>
      </c>
      <c r="H9" s="15">
        <v>44562</v>
      </c>
    </row>
    <row r="10" spans="1:8" x14ac:dyDescent="0.35">
      <c r="B10" s="15"/>
      <c r="C10" s="15">
        <v>44620</v>
      </c>
      <c r="H10" s="15">
        <v>44567</v>
      </c>
    </row>
    <row r="11" spans="1:8" x14ac:dyDescent="0.35">
      <c r="B11" s="15"/>
      <c r="C11" s="15">
        <v>44651</v>
      </c>
      <c r="H11" s="15">
        <v>44665</v>
      </c>
    </row>
    <row r="12" spans="1:8" x14ac:dyDescent="0.35">
      <c r="B12" s="15"/>
      <c r="C12" s="15">
        <v>44681</v>
      </c>
      <c r="H12" s="15">
        <v>44669</v>
      </c>
    </row>
    <row r="13" spans="1:8" x14ac:dyDescent="0.35">
      <c r="B13" s="15"/>
      <c r="C13" s="15">
        <v>44712</v>
      </c>
      <c r="H13" s="15">
        <v>44682</v>
      </c>
    </row>
    <row r="14" spans="1:8" x14ac:dyDescent="0.35">
      <c r="B14" s="15"/>
      <c r="C14" s="15">
        <v>44742</v>
      </c>
      <c r="H14" s="15">
        <v>44689</v>
      </c>
    </row>
    <row r="15" spans="1:8" x14ac:dyDescent="0.35">
      <c r="B15" s="15"/>
      <c r="C15" s="15">
        <v>44773</v>
      </c>
      <c r="H15" s="15">
        <v>44747</v>
      </c>
    </row>
    <row r="16" spans="1:8" x14ac:dyDescent="0.35">
      <c r="B16" s="15"/>
      <c r="C16" s="15">
        <v>44804</v>
      </c>
      <c r="H16" s="15">
        <v>44802</v>
      </c>
    </row>
    <row r="17" spans="2:8" x14ac:dyDescent="0.35">
      <c r="B17" s="15"/>
      <c r="C17" s="15">
        <v>44834</v>
      </c>
      <c r="H17" s="15">
        <v>44805</v>
      </c>
    </row>
    <row r="18" spans="2:8" x14ac:dyDescent="0.35">
      <c r="B18" s="15"/>
      <c r="C18" s="15">
        <v>44865</v>
      </c>
      <c r="H18" s="15">
        <v>44819</v>
      </c>
    </row>
    <row r="19" spans="2:8" x14ac:dyDescent="0.35">
      <c r="B19" s="15"/>
      <c r="C19" s="15">
        <v>44895</v>
      </c>
      <c r="H19" s="15">
        <v>44866</v>
      </c>
    </row>
    <row r="20" spans="2:8" x14ac:dyDescent="0.35">
      <c r="B20" s="15"/>
      <c r="C20" s="15">
        <v>44926</v>
      </c>
      <c r="H20" s="15">
        <v>44882</v>
      </c>
    </row>
    <row r="21" spans="2:8" x14ac:dyDescent="0.35">
      <c r="H21" s="15">
        <v>44919</v>
      </c>
    </row>
    <row r="22" spans="2:8" x14ac:dyDescent="0.35">
      <c r="H22" s="15">
        <v>44920</v>
      </c>
    </row>
    <row r="23" spans="2:8" x14ac:dyDescent="0.35">
      <c r="H23" s="15">
        <v>44921</v>
      </c>
    </row>
  </sheetData>
  <phoneticPr fontId="13" type="noConversion"/>
  <pageMargins left="0.7" right="0.7" top="0.75" bottom="0.75" header="0.3" footer="0.3"/>
  <drawing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21F05E-E179-42A0-BB53-30E73B94E670}">
  <dimension ref="B1:I32"/>
  <sheetViews>
    <sheetView topLeftCell="A20" workbookViewId="0">
      <selection activeCell="F32" sqref="F32"/>
    </sheetView>
  </sheetViews>
  <sheetFormatPr defaultColWidth="9.1796875" defaultRowHeight="14.5" x14ac:dyDescent="0.35"/>
  <cols>
    <col min="1" max="2" width="9.1796875" style="32"/>
    <col min="3" max="3" width="11.1796875" style="32" customWidth="1"/>
    <col min="4" max="4" width="9.1796875" style="32"/>
    <col min="5" max="5" width="11" style="32" customWidth="1"/>
    <col min="6" max="6" width="16.453125" style="32" customWidth="1"/>
    <col min="7" max="7" width="18.453125" style="32" bestFit="1" customWidth="1"/>
    <col min="8" max="8" width="17.7265625" style="32" customWidth="1"/>
    <col min="9" max="9" width="9.453125" style="32" bestFit="1" customWidth="1"/>
    <col min="10" max="16384" width="9.1796875" style="32"/>
  </cols>
  <sheetData>
    <row r="1" spans="2:9" x14ac:dyDescent="0.35">
      <c r="B1" s="58" t="s">
        <v>195</v>
      </c>
      <c r="C1" s="60" t="s">
        <v>228</v>
      </c>
      <c r="D1" s="60" t="s">
        <v>236</v>
      </c>
      <c r="E1" s="60" t="s">
        <v>237</v>
      </c>
      <c r="F1" s="60" t="s">
        <v>229</v>
      </c>
      <c r="G1" s="60" t="s">
        <v>238</v>
      </c>
      <c r="H1" s="50" t="s">
        <v>239</v>
      </c>
      <c r="I1" s="52" t="s">
        <v>240</v>
      </c>
    </row>
    <row r="2" spans="2:9" ht="15" thickBot="1" x14ac:dyDescent="0.4">
      <c r="B2" s="59"/>
      <c r="C2" s="61"/>
      <c r="D2" s="61"/>
      <c r="E2" s="61"/>
      <c r="F2" s="61"/>
      <c r="G2" s="61"/>
      <c r="H2" s="51"/>
      <c r="I2" s="53"/>
    </row>
    <row r="3" spans="2:9" x14ac:dyDescent="0.35">
      <c r="B3" s="33" t="s">
        <v>121</v>
      </c>
      <c r="C3" s="34" t="s">
        <v>122</v>
      </c>
      <c r="D3" s="34" t="s">
        <v>123</v>
      </c>
      <c r="E3" s="34" t="s">
        <v>124</v>
      </c>
      <c r="F3" s="35">
        <v>25235</v>
      </c>
      <c r="G3" s="34">
        <v>2005</v>
      </c>
      <c r="H3" s="36" t="s">
        <v>241</v>
      </c>
      <c r="I3" s="37">
        <v>455</v>
      </c>
    </row>
    <row r="4" spans="2:9" x14ac:dyDescent="0.35">
      <c r="B4" s="38" t="s">
        <v>125</v>
      </c>
      <c r="C4" s="39" t="s">
        <v>126</v>
      </c>
      <c r="D4" s="39" t="s">
        <v>127</v>
      </c>
      <c r="E4" s="39" t="s">
        <v>124</v>
      </c>
      <c r="F4" s="40">
        <v>26421</v>
      </c>
      <c r="G4" s="39">
        <v>2008</v>
      </c>
      <c r="H4" s="41" t="s">
        <v>242</v>
      </c>
      <c r="I4" s="42">
        <v>412</v>
      </c>
    </row>
    <row r="5" spans="2:9" x14ac:dyDescent="0.35">
      <c r="B5" s="38" t="s">
        <v>128</v>
      </c>
      <c r="C5" s="39" t="s">
        <v>129</v>
      </c>
      <c r="D5" s="39" t="s">
        <v>130</v>
      </c>
      <c r="E5" s="39" t="s">
        <v>131</v>
      </c>
      <c r="F5" s="40">
        <v>28918</v>
      </c>
      <c r="G5" s="39">
        <v>2001</v>
      </c>
      <c r="H5" s="41" t="s">
        <v>242</v>
      </c>
      <c r="I5" s="42">
        <v>478</v>
      </c>
    </row>
    <row r="6" spans="2:9" x14ac:dyDescent="0.35">
      <c r="B6" s="38" t="s">
        <v>132</v>
      </c>
      <c r="C6" s="39" t="s">
        <v>133</v>
      </c>
      <c r="D6" s="39" t="s">
        <v>134</v>
      </c>
      <c r="E6" s="39" t="s">
        <v>124</v>
      </c>
      <c r="F6" s="40">
        <v>24660</v>
      </c>
      <c r="G6" s="39">
        <v>2002</v>
      </c>
      <c r="H6" s="41" t="s">
        <v>242</v>
      </c>
      <c r="I6" s="42">
        <v>465</v>
      </c>
    </row>
    <row r="7" spans="2:9" x14ac:dyDescent="0.35">
      <c r="B7" s="38" t="s">
        <v>135</v>
      </c>
      <c r="C7" s="39" t="s">
        <v>136</v>
      </c>
      <c r="D7" s="39" t="s">
        <v>137</v>
      </c>
      <c r="E7" s="39" t="s">
        <v>131</v>
      </c>
      <c r="F7" s="40">
        <v>25694</v>
      </c>
      <c r="G7" s="39">
        <v>2011</v>
      </c>
      <c r="H7" s="41" t="s">
        <v>242</v>
      </c>
      <c r="I7" s="42">
        <v>462</v>
      </c>
    </row>
    <row r="8" spans="2:9" x14ac:dyDescent="0.35">
      <c r="B8" s="38" t="s">
        <v>138</v>
      </c>
      <c r="C8" s="39" t="s">
        <v>139</v>
      </c>
      <c r="D8" s="39" t="s">
        <v>140</v>
      </c>
      <c r="E8" s="39" t="s">
        <v>124</v>
      </c>
      <c r="F8" s="40">
        <v>31096</v>
      </c>
      <c r="G8" s="39">
        <v>2009</v>
      </c>
      <c r="H8" s="41" t="s">
        <v>241</v>
      </c>
      <c r="I8" s="42">
        <v>435</v>
      </c>
    </row>
    <row r="9" spans="2:9" x14ac:dyDescent="0.35">
      <c r="B9" s="38" t="s">
        <v>141</v>
      </c>
      <c r="C9" s="39" t="s">
        <v>142</v>
      </c>
      <c r="D9" s="39" t="s">
        <v>143</v>
      </c>
      <c r="E9" s="39" t="s">
        <v>124</v>
      </c>
      <c r="F9" s="40">
        <v>30940</v>
      </c>
      <c r="G9" s="39">
        <v>2006</v>
      </c>
      <c r="H9" s="41" t="s">
        <v>244</v>
      </c>
      <c r="I9" s="42">
        <v>421</v>
      </c>
    </row>
    <row r="10" spans="2:9" x14ac:dyDescent="0.35">
      <c r="B10" s="38" t="s">
        <v>144</v>
      </c>
      <c r="C10" s="39" t="s">
        <v>145</v>
      </c>
      <c r="D10" s="39" t="s">
        <v>146</v>
      </c>
      <c r="E10" s="39" t="s">
        <v>147</v>
      </c>
      <c r="F10" s="40">
        <v>23039</v>
      </c>
      <c r="G10" s="39">
        <v>2005</v>
      </c>
      <c r="H10" s="41" t="s">
        <v>244</v>
      </c>
      <c r="I10" s="42">
        <v>478</v>
      </c>
    </row>
    <row r="11" spans="2:9" x14ac:dyDescent="0.35">
      <c r="B11" s="38" t="s">
        <v>148</v>
      </c>
      <c r="C11" s="39" t="s">
        <v>149</v>
      </c>
      <c r="D11" s="39" t="s">
        <v>150</v>
      </c>
      <c r="E11" s="39" t="s">
        <v>131</v>
      </c>
      <c r="F11" s="40">
        <v>28207</v>
      </c>
      <c r="G11" s="39">
        <v>2008</v>
      </c>
      <c r="H11" s="41" t="s">
        <v>241</v>
      </c>
      <c r="I11" s="42">
        <v>499</v>
      </c>
    </row>
    <row r="12" spans="2:9" x14ac:dyDescent="0.35">
      <c r="B12" s="38" t="s">
        <v>151</v>
      </c>
      <c r="C12" s="39" t="s">
        <v>152</v>
      </c>
      <c r="D12" s="39" t="s">
        <v>127</v>
      </c>
      <c r="E12" s="39" t="s">
        <v>124</v>
      </c>
      <c r="F12" s="40">
        <v>26637</v>
      </c>
      <c r="G12" s="39">
        <v>2012</v>
      </c>
      <c r="H12" s="41" t="s">
        <v>242</v>
      </c>
      <c r="I12" s="42">
        <v>534</v>
      </c>
    </row>
    <row r="13" spans="2:9" x14ac:dyDescent="0.35">
      <c r="B13" s="38" t="s">
        <v>153</v>
      </c>
      <c r="C13" s="39" t="s">
        <v>154</v>
      </c>
      <c r="D13" s="39" t="s">
        <v>53</v>
      </c>
      <c r="E13" s="39" t="s">
        <v>147</v>
      </c>
      <c r="F13" s="40">
        <v>31353</v>
      </c>
      <c r="G13" s="39">
        <v>2013</v>
      </c>
      <c r="H13" s="41" t="s">
        <v>242</v>
      </c>
      <c r="I13" s="42">
        <v>524</v>
      </c>
    </row>
    <row r="14" spans="2:9" x14ac:dyDescent="0.35">
      <c r="B14" s="38" t="s">
        <v>155</v>
      </c>
      <c r="C14" s="39" t="s">
        <v>156</v>
      </c>
      <c r="D14" s="39" t="s">
        <v>157</v>
      </c>
      <c r="E14" s="39" t="s">
        <v>147</v>
      </c>
      <c r="F14" s="40">
        <v>29932</v>
      </c>
      <c r="G14" s="39">
        <v>2015</v>
      </c>
      <c r="H14" s="41" t="s">
        <v>242</v>
      </c>
      <c r="I14" s="42">
        <v>403</v>
      </c>
    </row>
    <row r="15" spans="2:9" x14ac:dyDescent="0.35">
      <c r="B15" s="38" t="s">
        <v>158</v>
      </c>
      <c r="C15" s="39" t="s">
        <v>159</v>
      </c>
      <c r="D15" s="39" t="s">
        <v>160</v>
      </c>
      <c r="E15" s="39" t="s">
        <v>147</v>
      </c>
      <c r="F15" s="40">
        <v>30470</v>
      </c>
      <c r="G15" s="39">
        <v>2003</v>
      </c>
      <c r="H15" s="41" t="s">
        <v>241</v>
      </c>
      <c r="I15" s="42">
        <v>386</v>
      </c>
    </row>
    <row r="16" spans="2:9" x14ac:dyDescent="0.35">
      <c r="B16" s="38" t="s">
        <v>161</v>
      </c>
      <c r="C16" s="39" t="s">
        <v>162</v>
      </c>
      <c r="D16" s="39" t="s">
        <v>123</v>
      </c>
      <c r="E16" s="39" t="s">
        <v>124</v>
      </c>
      <c r="F16" s="40">
        <v>27945</v>
      </c>
      <c r="G16" s="39">
        <v>2014</v>
      </c>
      <c r="H16" s="41" t="s">
        <v>242</v>
      </c>
      <c r="I16" s="42">
        <v>429</v>
      </c>
    </row>
    <row r="17" spans="2:9" x14ac:dyDescent="0.35">
      <c r="B17" s="38" t="s">
        <v>163</v>
      </c>
      <c r="C17" s="39" t="s">
        <v>164</v>
      </c>
      <c r="D17" s="39" t="s">
        <v>127</v>
      </c>
      <c r="E17" s="39" t="s">
        <v>124</v>
      </c>
      <c r="F17" s="40">
        <v>27224</v>
      </c>
      <c r="G17" s="39">
        <v>2011</v>
      </c>
      <c r="H17" s="41" t="s">
        <v>242</v>
      </c>
      <c r="I17" s="42">
        <v>455</v>
      </c>
    </row>
    <row r="18" spans="2:9" x14ac:dyDescent="0.35">
      <c r="B18" s="38" t="s">
        <v>165</v>
      </c>
      <c r="C18" s="39" t="s">
        <v>166</v>
      </c>
      <c r="D18" s="39" t="s">
        <v>137</v>
      </c>
      <c r="E18" s="39" t="s">
        <v>124</v>
      </c>
      <c r="F18" s="40">
        <v>30850</v>
      </c>
      <c r="G18" s="39">
        <v>2011</v>
      </c>
      <c r="H18" s="41" t="s">
        <v>244</v>
      </c>
      <c r="I18" s="42">
        <v>489</v>
      </c>
    </row>
    <row r="19" spans="2:9" x14ac:dyDescent="0.35">
      <c r="B19" s="38" t="s">
        <v>167</v>
      </c>
      <c r="C19" s="39" t="s">
        <v>168</v>
      </c>
      <c r="D19" s="39" t="s">
        <v>169</v>
      </c>
      <c r="E19" s="39" t="s">
        <v>124</v>
      </c>
      <c r="F19" s="40">
        <v>24894</v>
      </c>
      <c r="G19" s="39">
        <v>2005</v>
      </c>
      <c r="H19" s="41" t="s">
        <v>244</v>
      </c>
      <c r="I19" s="42">
        <v>469</v>
      </c>
    </row>
    <row r="20" spans="2:9" x14ac:dyDescent="0.35">
      <c r="B20" s="38" t="s">
        <v>170</v>
      </c>
      <c r="C20" s="39" t="s">
        <v>171</v>
      </c>
      <c r="D20" s="39" t="s">
        <v>172</v>
      </c>
      <c r="E20" s="39" t="s">
        <v>173</v>
      </c>
      <c r="F20" s="40">
        <v>23798</v>
      </c>
      <c r="G20" s="39">
        <v>2004</v>
      </c>
      <c r="H20" s="41" t="s">
        <v>244</v>
      </c>
      <c r="I20" s="42">
        <v>467</v>
      </c>
    </row>
    <row r="21" spans="2:9" x14ac:dyDescent="0.35">
      <c r="B21" s="38" t="s">
        <v>174</v>
      </c>
      <c r="C21" s="39" t="s">
        <v>175</v>
      </c>
      <c r="D21" s="39" t="s">
        <v>176</v>
      </c>
      <c r="E21" s="39" t="s">
        <v>173</v>
      </c>
      <c r="F21" s="40">
        <v>31981</v>
      </c>
      <c r="G21" s="39">
        <v>2008</v>
      </c>
      <c r="H21" s="41" t="s">
        <v>242</v>
      </c>
      <c r="I21" s="42">
        <v>423</v>
      </c>
    </row>
    <row r="22" spans="2:9" x14ac:dyDescent="0.35">
      <c r="B22" s="38" t="s">
        <v>177</v>
      </c>
      <c r="C22" s="39" t="s">
        <v>178</v>
      </c>
      <c r="D22" s="39" t="s">
        <v>179</v>
      </c>
      <c r="E22" s="39" t="s">
        <v>173</v>
      </c>
      <c r="F22" s="40">
        <v>30318</v>
      </c>
      <c r="G22" s="39">
        <v>2005</v>
      </c>
      <c r="H22" s="41" t="s">
        <v>243</v>
      </c>
      <c r="I22" s="42">
        <v>589</v>
      </c>
    </row>
    <row r="23" spans="2:9" x14ac:dyDescent="0.35">
      <c r="B23" s="38" t="s">
        <v>180</v>
      </c>
      <c r="C23" s="39" t="s">
        <v>181</v>
      </c>
      <c r="D23" s="39" t="s">
        <v>53</v>
      </c>
      <c r="E23" s="39" t="s">
        <v>124</v>
      </c>
      <c r="F23" s="40">
        <v>28613</v>
      </c>
      <c r="G23" s="39">
        <v>2004</v>
      </c>
      <c r="H23" s="41" t="s">
        <v>241</v>
      </c>
      <c r="I23" s="42">
        <v>396</v>
      </c>
    </row>
    <row r="24" spans="2:9" x14ac:dyDescent="0.35">
      <c r="B24" s="38" t="s">
        <v>182</v>
      </c>
      <c r="C24" s="39" t="s">
        <v>183</v>
      </c>
      <c r="D24" s="39" t="s">
        <v>134</v>
      </c>
      <c r="E24" s="39" t="s">
        <v>147</v>
      </c>
      <c r="F24" s="40">
        <v>31484</v>
      </c>
      <c r="G24" s="39">
        <v>2006</v>
      </c>
      <c r="H24" s="41" t="s">
        <v>242</v>
      </c>
      <c r="I24" s="42">
        <v>439</v>
      </c>
    </row>
    <row r="25" spans="2:9" x14ac:dyDescent="0.35">
      <c r="B25" s="38" t="s">
        <v>184</v>
      </c>
      <c r="C25" s="39" t="s">
        <v>185</v>
      </c>
      <c r="D25" s="39" t="s">
        <v>150</v>
      </c>
      <c r="E25" s="39" t="s">
        <v>147</v>
      </c>
      <c r="F25" s="40">
        <v>27730</v>
      </c>
      <c r="G25" s="39">
        <v>2005</v>
      </c>
      <c r="H25" s="41" t="s">
        <v>241</v>
      </c>
      <c r="I25" s="42">
        <v>428</v>
      </c>
    </row>
    <row r="26" spans="2:9" x14ac:dyDescent="0.35">
      <c r="B26" s="38" t="s">
        <v>186</v>
      </c>
      <c r="C26" s="39" t="s">
        <v>187</v>
      </c>
      <c r="D26" s="39" t="s">
        <v>53</v>
      </c>
      <c r="E26" s="39" t="s">
        <v>147</v>
      </c>
      <c r="F26" s="40">
        <v>26665</v>
      </c>
      <c r="G26" s="39">
        <v>2009</v>
      </c>
      <c r="H26" s="41" t="s">
        <v>241</v>
      </c>
      <c r="I26" s="42">
        <v>411</v>
      </c>
    </row>
    <row r="27" spans="2:9" x14ac:dyDescent="0.35">
      <c r="B27" s="38" t="s">
        <v>188</v>
      </c>
      <c r="C27" s="39" t="s">
        <v>189</v>
      </c>
      <c r="D27" s="39" t="s">
        <v>190</v>
      </c>
      <c r="E27" s="39" t="s">
        <v>124</v>
      </c>
      <c r="F27" s="40">
        <v>30205</v>
      </c>
      <c r="G27" s="39">
        <v>2008</v>
      </c>
      <c r="H27" s="41" t="s">
        <v>242</v>
      </c>
      <c r="I27" s="42">
        <v>468</v>
      </c>
    </row>
    <row r="28" spans="2:9" x14ac:dyDescent="0.35">
      <c r="B28" s="38" t="s">
        <v>191</v>
      </c>
      <c r="C28" s="39" t="s">
        <v>192</v>
      </c>
      <c r="D28" s="39" t="s">
        <v>137</v>
      </c>
      <c r="E28" s="39" t="s">
        <v>124</v>
      </c>
      <c r="F28" s="40">
        <v>27752</v>
      </c>
      <c r="G28" s="39">
        <v>2006</v>
      </c>
      <c r="H28" s="41" t="s">
        <v>243</v>
      </c>
      <c r="I28" s="42">
        <v>485</v>
      </c>
    </row>
    <row r="29" spans="2:9" ht="15" thickBot="1" x14ac:dyDescent="0.4">
      <c r="B29" s="43" t="s">
        <v>193</v>
      </c>
      <c r="C29" s="44" t="s">
        <v>194</v>
      </c>
      <c r="D29" s="44" t="s">
        <v>143</v>
      </c>
      <c r="E29" s="44" t="s">
        <v>131</v>
      </c>
      <c r="F29" s="45">
        <v>28603</v>
      </c>
      <c r="G29" s="44">
        <v>2006</v>
      </c>
      <c r="H29" s="46" t="s">
        <v>243</v>
      </c>
      <c r="I29" s="47">
        <v>475</v>
      </c>
    </row>
    <row r="30" spans="2:9" ht="15" thickBot="1" x14ac:dyDescent="0.4"/>
    <row r="31" spans="2:9" ht="15" thickBot="1" x14ac:dyDescent="0.4">
      <c r="B31" s="66" t="s">
        <v>245</v>
      </c>
      <c r="C31" s="54"/>
      <c r="D31" s="54"/>
      <c r="E31" s="55"/>
      <c r="F31" s="48"/>
    </row>
    <row r="32" spans="2:9" ht="15" thickBot="1" x14ac:dyDescent="0.4">
      <c r="B32" s="67" t="s">
        <v>246</v>
      </c>
      <c r="C32" s="56"/>
      <c r="D32" s="56"/>
      <c r="E32" s="57"/>
      <c r="F32" s="49"/>
    </row>
  </sheetData>
  <mergeCells count="10">
    <mergeCell ref="H1:H2"/>
    <mergeCell ref="I1:I2"/>
    <mergeCell ref="B31:E31"/>
    <mergeCell ref="B32:E32"/>
    <mergeCell ref="B1:B2"/>
    <mergeCell ref="C1:C2"/>
    <mergeCell ref="D1:D2"/>
    <mergeCell ref="E1:E2"/>
    <mergeCell ref="F1:F2"/>
    <mergeCell ref="G1:G2"/>
  </mergeCells>
  <conditionalFormatting sqref="G3:G29">
    <cfRule type="cellIs" dxfId="0" priority="1" operator="greaterThan">
      <formula>2066</formula>
    </cfRule>
  </conditionalFormatting>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6</vt:i4>
      </vt:variant>
    </vt:vector>
  </HeadingPairs>
  <TitlesOfParts>
    <vt:vector size="6" baseType="lpstr">
      <vt:lpstr>Movement_sheets</vt:lpstr>
      <vt:lpstr>Custom_format</vt:lpstr>
      <vt:lpstr>Formulas</vt:lpstr>
      <vt:lpstr>Functions</vt:lpstr>
      <vt:lpstr>Date_functions</vt:lpstr>
      <vt:lpstr>Employees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MarcelaH</dc:creator>
  <cp:lastModifiedBy>Marcela Hallová</cp:lastModifiedBy>
  <dcterms:created xsi:type="dcterms:W3CDTF">2015-06-05T18:17:20Z</dcterms:created>
  <dcterms:modified xsi:type="dcterms:W3CDTF">2022-10-23T14:10:30Z</dcterms:modified>
</cp:coreProperties>
</file>