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0ED21BB-225B-44D7-BB68-CCA17814DCD2}" xr6:coauthVersionLast="47" xr6:coauthVersionMax="47" xr10:uidLastSave="{00000000-0000-0000-0000-000000000000}"/>
  <bookViews>
    <workbookView xWindow="-120" yWindow="-120" windowWidth="15600" windowHeight="11040" activeTab="1" xr2:uid="{00000000-000D-0000-FFFF-FFFF00000000}"/>
  </bookViews>
  <sheets>
    <sheet name="Table" sheetId="1" r:id="rId1"/>
    <sheet name="Sheet 2" sheetId="2" r:id="rId2"/>
    <sheet name="Paste special" sheetId="3" r:id="rId3"/>
    <sheet name="Formats and sequence" sheetId="4" r:id="rId4"/>
    <sheet name="Function IF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B21" i="1"/>
  <c r="B20" i="1"/>
  <c r="D18" i="1"/>
  <c r="C18" i="1"/>
  <c r="D17" i="1"/>
  <c r="C17" i="1"/>
  <c r="D16" i="1"/>
  <c r="C16" i="1"/>
  <c r="E10" i="1"/>
  <c r="G10" i="1" s="1"/>
  <c r="E13" i="1"/>
  <c r="F13" i="1" s="1"/>
  <c r="E9" i="1"/>
  <c r="H9" i="1" s="1"/>
  <c r="E7" i="1"/>
  <c r="E15" i="1"/>
  <c r="G15" i="1" s="1"/>
  <c r="E14" i="1"/>
  <c r="F14" i="1" s="1"/>
  <c r="E6" i="1"/>
  <c r="F6" i="1" s="1"/>
  <c r="E12" i="1"/>
  <c r="H12" i="1" s="1"/>
  <c r="E8" i="1"/>
  <c r="H8" i="1" s="1"/>
  <c r="E11" i="1"/>
  <c r="F9" i="1" l="1"/>
  <c r="G14" i="1"/>
  <c r="E17" i="1"/>
  <c r="E16" i="1"/>
  <c r="E18" i="1"/>
  <c r="F12" i="1"/>
  <c r="G11" i="1"/>
  <c r="I11" i="1" s="1"/>
  <c r="G8" i="1"/>
  <c r="G12" i="1"/>
  <c r="G6" i="1"/>
  <c r="H11" i="1"/>
  <c r="F11" i="1"/>
  <c r="H6" i="1"/>
  <c r="F8" i="1"/>
  <c r="H14" i="1"/>
  <c r="I14" i="1" s="1"/>
  <c r="H15" i="1"/>
  <c r="H7" i="1"/>
  <c r="G7" i="1"/>
  <c r="H13" i="1"/>
  <c r="I13" i="1" s="1"/>
  <c r="F15" i="1"/>
  <c r="G9" i="1"/>
  <c r="H10" i="1"/>
  <c r="F7" i="1"/>
  <c r="F18" i="1" s="1"/>
  <c r="G13" i="1"/>
  <c r="F10" i="1"/>
  <c r="I10" i="1" s="1"/>
  <c r="I6" i="1"/>
  <c r="F16" i="1" l="1"/>
  <c r="I8" i="1"/>
  <c r="H18" i="1"/>
  <c r="H16" i="1"/>
  <c r="H17" i="1"/>
  <c r="F17" i="1"/>
  <c r="I9" i="1"/>
  <c r="G18" i="1"/>
  <c r="G16" i="1"/>
  <c r="G17" i="1"/>
  <c r="I7" i="1"/>
  <c r="I15" i="1"/>
  <c r="I12" i="1"/>
  <c r="E20" i="1" l="1"/>
  <c r="I16" i="1"/>
  <c r="I18" i="1"/>
  <c r="I17" i="1"/>
  <c r="I10" i="2"/>
  <c r="F10" i="2"/>
  <c r="I11" i="2"/>
  <c r="F11" i="2"/>
  <c r="I13" i="2"/>
  <c r="F13" i="2"/>
  <c r="I9" i="2"/>
  <c r="F9" i="2"/>
  <c r="I7" i="2"/>
  <c r="F7" i="2"/>
  <c r="G7" i="2"/>
  <c r="G6" i="2"/>
  <c r="G11" i="2"/>
  <c r="G5" i="2"/>
  <c r="G9" i="2"/>
  <c r="G12" i="2"/>
  <c r="G10" i="2"/>
  <c r="G8" i="2"/>
  <c r="G4" i="2"/>
  <c r="G13" i="2"/>
  <c r="I12" i="2"/>
  <c r="F12" i="2"/>
  <c r="I6" i="2"/>
  <c r="F6" i="2"/>
  <c r="H11" i="2"/>
  <c r="H5" i="2"/>
  <c r="H10" i="2"/>
  <c r="H8" i="2"/>
  <c r="H9" i="2"/>
  <c r="H12" i="2"/>
  <c r="H7" i="2"/>
  <c r="H13" i="2"/>
  <c r="H4" i="2"/>
  <c r="H6" i="2"/>
  <c r="I5" i="2"/>
  <c r="F5" i="2"/>
  <c r="I4" i="2"/>
  <c r="F4" i="2"/>
  <c r="F8" i="2"/>
  <c r="I8" i="2"/>
</calcChain>
</file>

<file path=xl/sharedStrings.xml><?xml version="1.0" encoding="utf-8"?>
<sst xmlns="http://schemas.openxmlformats.org/spreadsheetml/2006/main" count="165" uniqueCount="142">
  <si>
    <t>Jaslovský Peter</t>
  </si>
  <si>
    <t>Horáček Ondrej</t>
  </si>
  <si>
    <t>Martišová Jana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</si>
  <si>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</si>
  <si>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</si>
  <si>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</si>
  <si>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</si>
  <si>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</si>
  <si>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</si>
  <si>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>Dobrovodská Oľga</t>
  </si>
  <si>
    <t xml:space="preserve">Minimum </t>
  </si>
  <si>
    <t>Maximum</t>
  </si>
  <si>
    <t>Alexander</t>
  </si>
  <si>
    <t>Alžbeta</t>
  </si>
  <si>
    <t>Andrea</t>
  </si>
  <si>
    <t>Andrej</t>
  </si>
  <si>
    <t>Cyprián</t>
  </si>
  <si>
    <t>Edita</t>
  </si>
  <si>
    <t>Eugen</t>
  </si>
  <si>
    <t>Eva</t>
  </si>
  <si>
    <t>Filip</t>
  </si>
  <si>
    <t>Jakub</t>
  </si>
  <si>
    <t xml:space="preserve">Ján </t>
  </si>
  <si>
    <t>Jaroslav</t>
  </si>
  <si>
    <t>Jozef</t>
  </si>
  <si>
    <t>Karol</t>
  </si>
  <si>
    <t>Lýdia</t>
  </si>
  <si>
    <t>Mária</t>
  </si>
  <si>
    <t xml:space="preserve">Mário </t>
  </si>
  <si>
    <t>Michaela</t>
  </si>
  <si>
    <t>Michal</t>
  </si>
  <si>
    <t>Ondrej</t>
  </si>
  <si>
    <t>Pavol</t>
  </si>
  <si>
    <t>Silvia</t>
  </si>
  <si>
    <t>Silvio</t>
  </si>
  <si>
    <t>Soňa</t>
  </si>
  <si>
    <t>Zita</t>
  </si>
  <si>
    <t>Zuzana</t>
  </si>
  <si>
    <t>Employee</t>
  </si>
  <si>
    <t>ID</t>
  </si>
  <si>
    <t>Hours worked</t>
  </si>
  <si>
    <t>Bonus</t>
  </si>
  <si>
    <t>Gross wage</t>
  </si>
  <si>
    <t>Social insurance</t>
  </si>
  <si>
    <t>Health insurance</t>
  </si>
  <si>
    <t>Employment fund</t>
  </si>
  <si>
    <t>Net wage</t>
  </si>
  <si>
    <t>Average</t>
  </si>
  <si>
    <t>Rate</t>
  </si>
  <si>
    <t>number of employees with bonus</t>
  </si>
  <si>
    <t>sum net wage</t>
  </si>
  <si>
    <t>sum of gross wage over 400€</t>
  </si>
  <si>
    <t>Tasks:</t>
  </si>
  <si>
    <t xml:space="preserve">  1. Calculate the gross wage based on hours worked and rate (cell I1). </t>
  </si>
  <si>
    <t xml:space="preserve">       Use relative cell reference on I1 cell in formula. </t>
  </si>
  <si>
    <t xml:space="preserve"> 2.  Calculate contributions in columns F, G and H. </t>
  </si>
  <si>
    <t xml:space="preserve">       In formulas use gross wage and percentages in cells F4, G4 and H4.</t>
  </si>
  <si>
    <t xml:space="preserve">       Use relative cell references in formulas. </t>
  </si>
  <si>
    <t xml:space="preserve"> 3.  Calculate the net wage.</t>
  </si>
  <si>
    <t xml:space="preserve"> 4.   Set the decimal format for all monetary values (D6:I15) - two decimal places.</t>
  </si>
  <si>
    <t xml:space="preserve"> 5.   Set row height for all rows in table on 15,75.</t>
  </si>
  <si>
    <t xml:space="preserve"> 6.   Count the number of employees who receive bonus (COUNTIF). The result will be in cell B21.</t>
  </si>
  <si>
    <t xml:space="preserve"> 7.  Calculate total sum of gross wage of employess, whose gross wage is over 400€.</t>
  </si>
  <si>
    <t xml:space="preserve">       The result will be in cell B22.</t>
  </si>
  <si>
    <t xml:space="preserve"> 8.   Find the minimum, maximum and average values ​​in columns C,D,E,F,G,H,I.</t>
  </si>
  <si>
    <t xml:space="preserve"> 9. Calculate the total sum for the column net wage. The result will be in cell E21.</t>
  </si>
  <si>
    <t>11. Add ID to column B as a sequence of numbers 5,10,15...</t>
  </si>
  <si>
    <t xml:space="preserve"> 1.  Fill the table title "Employee data". Font face Arial, bold, size 12.</t>
  </si>
  <si>
    <t xml:space="preserve">       Merge cells and center the title across the width of the table. </t>
  </si>
  <si>
    <t xml:space="preserve"> 2.  Shading head of the table with green colour and change font to Italic.</t>
  </si>
  <si>
    <t xml:space="preserve"> 3.  Outline the table with thick blue frame.</t>
  </si>
  <si>
    <t xml:space="preserve"> 4.  Center numbers in the table.</t>
  </si>
  <si>
    <t xml:space="preserve"> 5.  Transfer format of the header to values in column Net wage (use format painter button).</t>
  </si>
  <si>
    <t xml:space="preserve"> 6.  Add euro symbol to values in columns Gross wage and Net wage.</t>
  </si>
  <si>
    <t xml:space="preserve"> 7.  Set up conditional formatting for values in column Hours worked.</t>
  </si>
  <si>
    <t xml:space="preserve">       If value is less than or equal 125, fill the cell with red colour. </t>
  </si>
  <si>
    <t xml:space="preserve"> 8.  Rename spreadsheet on Table formatting. </t>
  </si>
  <si>
    <t>Function Paste special:</t>
  </si>
  <si>
    <t xml:space="preserve"> 1.  Add value 210 to values in column A. </t>
  </si>
  <si>
    <t xml:space="preserve"> 2.  Multiply values in column C by value 30.</t>
  </si>
  <si>
    <t xml:space="preserve"> 3.  Substract from values in column E value 400.</t>
  </si>
  <si>
    <t xml:space="preserve"> 4.  Divide values in column G by value 1000.</t>
  </si>
  <si>
    <t xml:space="preserve"> 5.  Copy values from column A to row 20.</t>
  </si>
  <si>
    <t>Adjust the numbers for that format:</t>
  </si>
  <si>
    <t>Semi-logarithmic shape</t>
  </si>
  <si>
    <t>(scientific)</t>
  </si>
  <si>
    <t>Fractions with two numbers</t>
  </si>
  <si>
    <t>in the numerator and the denominator</t>
  </si>
  <si>
    <t>Percentages</t>
  </si>
  <si>
    <t>Date with verbal</t>
  </si>
  <si>
    <t>month</t>
  </si>
  <si>
    <t>Create a sequence:</t>
  </si>
  <si>
    <t>in column A from A20: 2000,1900 ……1000 (numeric)</t>
  </si>
  <si>
    <t>in column E from E20: 9:00, 9:15, …11:15 (time)</t>
  </si>
  <si>
    <t>(create, save and use this sequence)</t>
  </si>
  <si>
    <t>Function IF</t>
  </si>
  <si>
    <t xml:space="preserve"> 1.  In column C  fill data according values in column A</t>
  </si>
  <si>
    <t xml:space="preserve">      if it's in column A 0 or 1 fill "positive real", if it's in column A -1 fill "negative".</t>
  </si>
  <si>
    <t xml:space="preserve"> 2.  In column D  fill data according values in column A</t>
  </si>
  <si>
    <t xml:space="preserve">      if it's in column  A  0 fill ZERO, if it's  1 fill POSITIVE, if it's  -1 fill NEGATIVE.</t>
  </si>
  <si>
    <t>Fill column C follows:</t>
  </si>
  <si>
    <t>Fill the values in cells C29-C38. If result profit-cost will be negative</t>
  </si>
  <si>
    <t>fill "LOSS",  if will be positive fill "PROFIT", if will be equal to 0 fill "ZERO".</t>
  </si>
  <si>
    <t>Set up conditional formatiing for cells C29-C38. If result will be</t>
  </si>
  <si>
    <t>word PROFIT, highlight text in red colour on a yellow background.</t>
  </si>
  <si>
    <t>Costs:</t>
  </si>
  <si>
    <t>Profits:</t>
  </si>
  <si>
    <t>RESULT</t>
  </si>
  <si>
    <t>word ACCEPTED if average is less than or equal 1,5 ; word RESERVE if average is from 1,5 to 2</t>
  </si>
  <si>
    <t>and word MISSED if average is more than 2.</t>
  </si>
  <si>
    <t>Calculate average for study results. Then fill to column Results follows:</t>
  </si>
  <si>
    <t>Name</t>
  </si>
  <si>
    <t>Year</t>
  </si>
  <si>
    <t>Mathematics</t>
  </si>
  <si>
    <t>Economy</t>
  </si>
  <si>
    <t>Management</t>
  </si>
  <si>
    <t>Informatics</t>
  </si>
  <si>
    <t>Average:</t>
  </si>
  <si>
    <t>Results:</t>
  </si>
  <si>
    <t xml:space="preserve">10. Arrange a table using employee names. </t>
  </si>
  <si>
    <t>12. Copy the table from A5 to I15 on Sheet 2. Place the table from cell A3.</t>
  </si>
  <si>
    <t>in column C from C20: 1.1.2020, 1.3.2020, ….1.11.2020 (date)</t>
  </si>
  <si>
    <t>in column G from G20: Huawei, Blackberry, Apple, Motorola, Nokia.</t>
  </si>
  <si>
    <t>štvrtok</t>
  </si>
  <si>
    <t>piatok</t>
  </si>
  <si>
    <t>sobota</t>
  </si>
  <si>
    <t>nedeľa</t>
  </si>
  <si>
    <t>pondelok</t>
  </si>
  <si>
    <t>utorok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</si>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</sst>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8" formatCode="_-* #,##0.00\ [$€-41B]_-;\-* #,##0.00\ [$€-41B]_-;_-* &quot;-&quot;??\ [$€-41B]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b/>
      <u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0" borderId="0" xfId="1" applyBorder="1"/>
    <xf numFmtId="0" fontId="1" fillId="0" borderId="1" xfId="1" applyBorder="1"/>
    <xf numFmtId="0" fontId="8" fillId="0" borderId="2" xfId="1" applyFont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9" fillId="0" borderId="0" xfId="0" applyFont="1"/>
    <xf numFmtId="0" fontId="10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" xfId="0" applyNumberForma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4" fillId="0" borderId="0" xfId="1" applyNumberFormat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1" fontId="1" fillId="0" borderId="14" xfId="1" applyNumberFormat="1" applyBorder="1"/>
    <xf numFmtId="0" fontId="0" fillId="0" borderId="14" xfId="0" applyBorder="1"/>
    <xf numFmtId="0" fontId="0" fillId="0" borderId="15" xfId="0" applyBorder="1"/>
    <xf numFmtId="1" fontId="1" fillId="0" borderId="16" xfId="1" applyNumberFormat="1" applyBorder="1"/>
    <xf numFmtId="0" fontId="1" fillId="0" borderId="17" xfId="2" applyBorder="1"/>
    <xf numFmtId="0" fontId="1" fillId="0" borderId="18" xfId="2" applyBorder="1"/>
    <xf numFmtId="1" fontId="1" fillId="0" borderId="19" xfId="1" applyNumberFormat="1" applyBorder="1"/>
    <xf numFmtId="0" fontId="0" fillId="0" borderId="20" xfId="0" applyBorder="1"/>
    <xf numFmtId="0" fontId="4" fillId="0" borderId="21" xfId="1" applyFont="1" applyBorder="1"/>
    <xf numFmtId="0" fontId="4" fillId="0" borderId="17" xfId="1" applyFont="1" applyBorder="1"/>
    <xf numFmtId="0" fontId="9" fillId="0" borderId="18" xfId="0" applyFont="1" applyBorder="1"/>
    <xf numFmtId="0" fontId="1" fillId="6" borderId="22" xfId="1" applyFill="1" applyBorder="1"/>
    <xf numFmtId="0" fontId="1" fillId="6" borderId="16" xfId="1" applyFill="1" applyBorder="1"/>
    <xf numFmtId="0" fontId="0" fillId="6" borderId="23" xfId="0" applyFill="1" applyBorder="1"/>
    <xf numFmtId="0" fontId="1" fillId="0" borderId="25" xfId="2" applyBorder="1"/>
    <xf numFmtId="1" fontId="1" fillId="0" borderId="26" xfId="1" applyNumberFormat="1" applyBorder="1"/>
    <xf numFmtId="0" fontId="1" fillId="2" borderId="29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1" fillId="5" borderId="0" xfId="3" applyFont="1" applyFill="1"/>
    <xf numFmtId="0" fontId="5" fillId="0" borderId="0" xfId="3"/>
    <xf numFmtId="0" fontId="8" fillId="5" borderId="0" xfId="3" applyFont="1" applyFill="1"/>
    <xf numFmtId="0" fontId="12" fillId="5" borderId="0" xfId="0" applyFont="1" applyFill="1"/>
    <xf numFmtId="0" fontId="5" fillId="0" borderId="0" xfId="4"/>
    <xf numFmtId="14" fontId="5" fillId="0" borderId="0" xfId="4" applyNumberFormat="1"/>
    <xf numFmtId="0" fontId="5" fillId="0" borderId="0" xfId="4" applyFill="1"/>
    <xf numFmtId="0" fontId="2" fillId="0" borderId="0" xfId="4" applyFont="1" applyFill="1"/>
    <xf numFmtId="0" fontId="5" fillId="0" borderId="0" xfId="5"/>
    <xf numFmtId="0" fontId="13" fillId="5" borderId="0" xfId="4" applyFont="1" applyFill="1"/>
    <xf numFmtId="0" fontId="11" fillId="5" borderId="0" xfId="4" applyFont="1" applyFill="1"/>
    <xf numFmtId="0" fontId="14" fillId="5" borderId="0" xfId="4" applyFont="1" applyFill="1"/>
    <xf numFmtId="0" fontId="8" fillId="5" borderId="0" xfId="4" applyFont="1" applyFill="1"/>
    <xf numFmtId="0" fontId="4" fillId="5" borderId="0" xfId="5" applyFont="1" applyFill="1"/>
    <xf numFmtId="0" fontId="6" fillId="5" borderId="0" xfId="5" applyFont="1" applyFill="1"/>
    <xf numFmtId="0" fontId="5" fillId="0" borderId="14" xfId="5" applyFill="1" applyBorder="1" applyAlignment="1"/>
    <xf numFmtId="0" fontId="5" fillId="0" borderId="14" xfId="5" applyBorder="1"/>
    <xf numFmtId="0" fontId="5" fillId="0" borderId="31" xfId="5" applyFill="1" applyBorder="1" applyAlignment="1"/>
    <xf numFmtId="0" fontId="5" fillId="0" borderId="15" xfId="5" applyBorder="1"/>
    <xf numFmtId="0" fontId="5" fillId="0" borderId="32" xfId="5" applyFill="1" applyBorder="1" applyAlignment="1"/>
    <xf numFmtId="0" fontId="5" fillId="0" borderId="20" xfId="5" applyFill="1" applyBorder="1" applyAlignment="1"/>
    <xf numFmtId="0" fontId="0" fillId="0" borderId="24" xfId="0" applyBorder="1"/>
    <xf numFmtId="0" fontId="5" fillId="0" borderId="33" xfId="5" applyFill="1" applyBorder="1" applyAlignment="1"/>
    <xf numFmtId="0" fontId="5" fillId="0" borderId="27" xfId="5" applyFill="1" applyBorder="1" applyAlignment="1"/>
    <xf numFmtId="0" fontId="5" fillId="0" borderId="27" xfId="5" applyBorder="1"/>
    <xf numFmtId="0" fontId="5" fillId="0" borderId="28" xfId="5" applyBorder="1"/>
    <xf numFmtId="0" fontId="3" fillId="3" borderId="2" xfId="5" applyFont="1" applyFill="1" applyBorder="1" applyAlignment="1">
      <alignment horizontal="center"/>
    </xf>
    <xf numFmtId="0" fontId="3" fillId="3" borderId="29" xfId="5" applyFont="1" applyFill="1" applyBorder="1" applyAlignment="1">
      <alignment horizontal="center"/>
    </xf>
    <xf numFmtId="0" fontId="3" fillId="3" borderId="3" xfId="5" applyFont="1" applyFill="1" applyBorder="1" applyAlignment="1">
      <alignment horizontal="center"/>
    </xf>
    <xf numFmtId="0" fontId="7" fillId="5" borderId="0" xfId="5" applyFont="1" applyFill="1"/>
    <xf numFmtId="0" fontId="15" fillId="5" borderId="0" xfId="0" applyFont="1" applyFill="1"/>
    <xf numFmtId="0" fontId="1" fillId="2" borderId="34" xfId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8" fillId="0" borderId="0" xfId="4" applyFont="1" applyFill="1"/>
    <xf numFmtId="0" fontId="0" fillId="5" borderId="0" xfId="0" applyFill="1"/>
    <xf numFmtId="9" fontId="1" fillId="0" borderId="0" xfId="6" applyFont="1"/>
    <xf numFmtId="2" fontId="0" fillId="0" borderId="27" xfId="0" applyNumberFormat="1" applyBorder="1"/>
    <xf numFmtId="2" fontId="0" fillId="0" borderId="14" xfId="0" applyNumberFormat="1" applyBorder="1"/>
    <xf numFmtId="2" fontId="1" fillId="0" borderId="14" xfId="1" applyNumberFormat="1" applyBorder="1"/>
    <xf numFmtId="2" fontId="1" fillId="0" borderId="19" xfId="1" applyNumberFormat="1" applyBorder="1"/>
    <xf numFmtId="168" fontId="0" fillId="0" borderId="28" xfId="0" applyNumberFormat="1" applyBorder="1"/>
    <xf numFmtId="168" fontId="0" fillId="4" borderId="3" xfId="0" applyNumberFormat="1" applyFill="1" applyBorder="1"/>
    <xf numFmtId="1" fontId="1" fillId="0" borderId="27" xfId="1" applyNumberFormat="1" applyBorder="1"/>
    <xf numFmtId="2" fontId="1" fillId="0" borderId="27" xfId="1" applyNumberFormat="1" applyBorder="1"/>
    <xf numFmtId="14" fontId="0" fillId="0" borderId="0" xfId="0" applyNumberFormat="1"/>
    <xf numFmtId="20" fontId="0" fillId="0" borderId="0" xfId="0" applyNumberFormat="1"/>
  </cellXfs>
  <cellStyles count="7">
    <cellStyle name="Normal" xfId="0" builtinId="0"/>
    <cellStyle name="normálne 2" xfId="1" xr:uid="{00000000-0005-0000-0000-000001000000}"/>
    <cellStyle name="normálne 4" xfId="2" xr:uid="{00000000-0005-0000-0000-000002000000}"/>
    <cellStyle name="normálne 6" xfId="3" xr:uid="{00000000-0005-0000-0000-000003000000}"/>
    <cellStyle name="normálne 7" xfId="4" xr:uid="{00000000-0005-0000-0000-000004000000}"/>
    <cellStyle name="normálne 8" xfId="5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U39"/>
  <sheetViews>
    <sheetView topLeftCell="A3" zoomScale="130" zoomScaleNormal="130" workbookViewId="0">
      <selection activeCell="A5" sqref="A5:I15"/>
    </sheetView>
  </sheetViews>
  <sheetFormatPr defaultRowHeight="15" x14ac:dyDescent="0.25"/>
  <cols>
    <col min="1" max="1" width="16.85546875" bestFit="1" customWidth="1"/>
    <col min="2" max="2" width="9.7109375" customWidth="1"/>
    <col min="3" max="3" width="17.140625" customWidth="1"/>
    <col min="5" max="5" width="13.140625" customWidth="1"/>
    <col min="8" max="8" width="11.42578125" customWidth="1"/>
    <col min="9" max="9" width="9.85546875" bestFit="1" customWidth="1"/>
    <col min="10" max="10" width="5.140625" customWidth="1"/>
  </cols>
  <sheetData>
    <row r="1" spans="1:21" ht="16.5" thickBot="1" x14ac:dyDescent="0.3">
      <c r="A1" s="1"/>
      <c r="B1" s="1"/>
      <c r="C1" s="1"/>
      <c r="D1" s="1"/>
      <c r="E1" s="1"/>
      <c r="F1" s="77">
        <v>0.13400000000000001</v>
      </c>
      <c r="G1" s="1"/>
      <c r="H1" s="7" t="s">
        <v>48</v>
      </c>
      <c r="I1" s="8">
        <v>3</v>
      </c>
      <c r="K1" s="10" t="s">
        <v>52</v>
      </c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x14ac:dyDescent="0.25">
      <c r="A2" s="1"/>
      <c r="B2" s="1"/>
      <c r="C2" s="1"/>
      <c r="D2" s="1"/>
      <c r="E2" s="1"/>
      <c r="F2" s="77">
        <v>13.4</v>
      </c>
      <c r="G2" s="1"/>
      <c r="H2" s="2"/>
      <c r="I2" s="2"/>
      <c r="K2" s="13" t="s">
        <v>53</v>
      </c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x14ac:dyDescent="0.25">
      <c r="A3" s="1"/>
      <c r="B3" s="1"/>
      <c r="C3" s="1"/>
      <c r="D3" s="1"/>
      <c r="E3" s="1"/>
      <c r="F3" s="1"/>
      <c r="G3" s="1"/>
      <c r="H3" s="2"/>
      <c r="I3" s="2"/>
      <c r="K3" s="13" t="s">
        <v>54</v>
      </c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15.75" thickBot="1" x14ac:dyDescent="0.3">
      <c r="A4" s="3"/>
      <c r="B4" s="2"/>
      <c r="C4" s="2"/>
      <c r="D4" s="2"/>
      <c r="E4" s="2"/>
      <c r="F4" s="20">
        <v>0.13400000000000001</v>
      </c>
      <c r="G4" s="21">
        <v>0.04</v>
      </c>
      <c r="H4" s="21">
        <v>0.03</v>
      </c>
      <c r="I4" s="2"/>
      <c r="K4" s="16" t="s">
        <v>55</v>
      </c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6.25" thickBot="1" x14ac:dyDescent="0.3">
      <c r="A5" s="39" t="s">
        <v>38</v>
      </c>
      <c r="B5" s="71" t="s">
        <v>39</v>
      </c>
      <c r="C5" s="38" t="s">
        <v>40</v>
      </c>
      <c r="D5" s="38" t="s">
        <v>41</v>
      </c>
      <c r="E5" s="38" t="s">
        <v>42</v>
      </c>
      <c r="F5" s="38" t="s">
        <v>43</v>
      </c>
      <c r="G5" s="38" t="s">
        <v>44</v>
      </c>
      <c r="H5" s="38" t="s">
        <v>45</v>
      </c>
      <c r="I5" s="72" t="s">
        <v>46</v>
      </c>
      <c r="K5" s="13" t="s">
        <v>56</v>
      </c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ht="15.75" customHeight="1" x14ac:dyDescent="0.25">
      <c r="A6" s="36" t="s">
        <v>7</v>
      </c>
      <c r="B6" s="37">
        <v>5</v>
      </c>
      <c r="C6" s="84">
        <v>150</v>
      </c>
      <c r="D6" s="85">
        <v>30</v>
      </c>
      <c r="E6" s="78">
        <f>C6*$I$1</f>
        <v>450</v>
      </c>
      <c r="F6" s="78">
        <f>E6*$F$4</f>
        <v>60.300000000000004</v>
      </c>
      <c r="G6" s="78">
        <f>E6*$G$4</f>
        <v>18</v>
      </c>
      <c r="H6" s="78">
        <f>E6*$H$4</f>
        <v>13.5</v>
      </c>
      <c r="I6" s="82">
        <f>E6-F6-G6-H6+D6</f>
        <v>388.2</v>
      </c>
      <c r="K6" s="13" t="s">
        <v>57</v>
      </c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ht="15.75" customHeight="1" x14ac:dyDescent="0.25">
      <c r="A7" s="26" t="s">
        <v>4</v>
      </c>
      <c r="B7" s="25">
        <v>10</v>
      </c>
      <c r="C7" s="22">
        <v>115</v>
      </c>
      <c r="D7" s="80">
        <v>0</v>
      </c>
      <c r="E7" s="78">
        <f>C7*$I$1</f>
        <v>345</v>
      </c>
      <c r="F7" s="78">
        <f>E7*$F$4</f>
        <v>46.230000000000004</v>
      </c>
      <c r="G7" s="78">
        <f>E7*$G$4</f>
        <v>13.8</v>
      </c>
      <c r="H7" s="78">
        <f>E7*$H$4</f>
        <v>10.35</v>
      </c>
      <c r="I7" s="82">
        <f>E7-F7-G7-H7+D7</f>
        <v>274.61999999999995</v>
      </c>
      <c r="K7" s="13" t="s">
        <v>58</v>
      </c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 ht="15.75" customHeight="1" x14ac:dyDescent="0.25">
      <c r="A8" s="26" t="s">
        <v>9</v>
      </c>
      <c r="B8" s="37">
        <v>15</v>
      </c>
      <c r="C8" s="22">
        <v>135</v>
      </c>
      <c r="D8" s="80">
        <v>30</v>
      </c>
      <c r="E8" s="78">
        <f>C8*$I$1</f>
        <v>405</v>
      </c>
      <c r="F8" s="78">
        <f>E8*$F$4</f>
        <v>54.27</v>
      </c>
      <c r="G8" s="78">
        <f>E8*$G$4</f>
        <v>16.2</v>
      </c>
      <c r="H8" s="78">
        <f>E8*$H$4</f>
        <v>12.15</v>
      </c>
      <c r="I8" s="82">
        <f>E8-F8-G8-H8+D8</f>
        <v>352.38000000000005</v>
      </c>
      <c r="K8" s="13" t="s">
        <v>59</v>
      </c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 customHeight="1" x14ac:dyDescent="0.25">
      <c r="A9" s="26" t="s">
        <v>3</v>
      </c>
      <c r="B9" s="25">
        <v>20</v>
      </c>
      <c r="C9" s="22">
        <v>142</v>
      </c>
      <c r="D9" s="80">
        <v>30</v>
      </c>
      <c r="E9" s="78">
        <f>C9*$I$1</f>
        <v>426</v>
      </c>
      <c r="F9" s="78">
        <f>E9*$F$4</f>
        <v>57.084000000000003</v>
      </c>
      <c r="G9" s="78">
        <f>E9*$G$4</f>
        <v>17.04</v>
      </c>
      <c r="H9" s="78">
        <f>E9*$H$4</f>
        <v>12.78</v>
      </c>
      <c r="I9" s="82">
        <f>E9-F9-G9-H9+D9</f>
        <v>369.096</v>
      </c>
      <c r="K9" s="13" t="s">
        <v>60</v>
      </c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ht="15.75" customHeight="1" x14ac:dyDescent="0.25">
      <c r="A10" s="26" t="s">
        <v>1</v>
      </c>
      <c r="B10" s="37">
        <v>25</v>
      </c>
      <c r="C10" s="23">
        <v>125</v>
      </c>
      <c r="D10" s="79">
        <v>30</v>
      </c>
      <c r="E10" s="78">
        <f>C10*$I$1</f>
        <v>375</v>
      </c>
      <c r="F10" s="78">
        <f>E10*$F$4</f>
        <v>50.25</v>
      </c>
      <c r="G10" s="78">
        <f>E10*$G$4</f>
        <v>15</v>
      </c>
      <c r="H10" s="78">
        <f>E10*$H$4</f>
        <v>11.25</v>
      </c>
      <c r="I10" s="82">
        <f>E10-F10-G10-H10+D10</f>
        <v>328.5</v>
      </c>
      <c r="K10" s="13" t="s">
        <v>61</v>
      </c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 ht="15.75" customHeight="1" x14ac:dyDescent="0.25">
      <c r="A11" s="26" t="s">
        <v>0</v>
      </c>
      <c r="B11" s="25">
        <v>30</v>
      </c>
      <c r="C11" s="23">
        <v>110</v>
      </c>
      <c r="D11" s="79">
        <v>0</v>
      </c>
      <c r="E11" s="78">
        <f>C11*$I$1</f>
        <v>330</v>
      </c>
      <c r="F11" s="78">
        <f>E11*$F$4</f>
        <v>44.220000000000006</v>
      </c>
      <c r="G11" s="78">
        <f>E11*$G$4</f>
        <v>13.200000000000001</v>
      </c>
      <c r="H11" s="78">
        <f>E11*$H$4</f>
        <v>9.9</v>
      </c>
      <c r="I11" s="82">
        <f>E11-F11-G11-H11+D11</f>
        <v>262.68</v>
      </c>
      <c r="K11" s="13" t="s">
        <v>62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ht="15.75" customHeight="1" x14ac:dyDescent="0.25">
      <c r="A12" s="26" t="s">
        <v>8</v>
      </c>
      <c r="B12" s="37">
        <v>35</v>
      </c>
      <c r="C12" s="22">
        <v>112</v>
      </c>
      <c r="D12" s="80">
        <v>0</v>
      </c>
      <c r="E12" s="78">
        <f>C12*$I$1</f>
        <v>336</v>
      </c>
      <c r="F12" s="78">
        <f>E12*$F$4</f>
        <v>45.024000000000001</v>
      </c>
      <c r="G12" s="78">
        <f>E12*$G$4</f>
        <v>13.44</v>
      </c>
      <c r="H12" s="78">
        <f>E12*$H$4</f>
        <v>10.08</v>
      </c>
      <c r="I12" s="82">
        <f>E12-F12-G12-H12+D12</f>
        <v>267.45600000000002</v>
      </c>
      <c r="K12" s="13" t="s">
        <v>63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ht="15.75" customHeight="1" x14ac:dyDescent="0.25">
      <c r="A13" s="26" t="s">
        <v>2</v>
      </c>
      <c r="B13" s="25">
        <v>40</v>
      </c>
      <c r="C13" s="22">
        <v>140</v>
      </c>
      <c r="D13" s="80">
        <v>30</v>
      </c>
      <c r="E13" s="78">
        <f>C13*$I$1</f>
        <v>420</v>
      </c>
      <c r="F13" s="78">
        <f>E13*$F$4</f>
        <v>56.28</v>
      </c>
      <c r="G13" s="78">
        <f>E13*$G$4</f>
        <v>16.8</v>
      </c>
      <c r="H13" s="78">
        <f>E13*$H$4</f>
        <v>12.6</v>
      </c>
      <c r="I13" s="82">
        <f>E13-F13-G13-H13+D13</f>
        <v>364.32</v>
      </c>
      <c r="K13" s="13" t="s">
        <v>64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1:21" ht="15.75" customHeight="1" x14ac:dyDescent="0.25">
      <c r="A14" s="26" t="s">
        <v>6</v>
      </c>
      <c r="B14" s="37">
        <v>45</v>
      </c>
      <c r="C14" s="22">
        <v>147</v>
      </c>
      <c r="D14" s="80">
        <v>30</v>
      </c>
      <c r="E14" s="78">
        <f>C14*$I$1</f>
        <v>441</v>
      </c>
      <c r="F14" s="78">
        <f>E14*$F$4</f>
        <v>59.094000000000001</v>
      </c>
      <c r="G14" s="78">
        <f>E14*$G$4</f>
        <v>17.64</v>
      </c>
      <c r="H14" s="78">
        <f>E14*$H$4</f>
        <v>13.229999999999999</v>
      </c>
      <c r="I14" s="82">
        <f>E14-F14-G14-H14+D14</f>
        <v>381.036</v>
      </c>
      <c r="K14" s="13" t="s">
        <v>65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 ht="15.75" customHeight="1" thickBot="1" x14ac:dyDescent="0.3">
      <c r="A15" s="27" t="s">
        <v>5</v>
      </c>
      <c r="B15" s="25">
        <v>50</v>
      </c>
      <c r="C15" s="28">
        <v>100</v>
      </c>
      <c r="D15" s="81">
        <v>0</v>
      </c>
      <c r="E15" s="78">
        <f>C15*$I$1</f>
        <v>300</v>
      </c>
      <c r="F15" s="78">
        <f>E15*$F$4</f>
        <v>40.200000000000003</v>
      </c>
      <c r="G15" s="78">
        <f>E15*$G$4</f>
        <v>12</v>
      </c>
      <c r="H15" s="78">
        <f>E15*$H$4</f>
        <v>9</v>
      </c>
      <c r="I15" s="82">
        <f>E15-F15-G15-H15+D15</f>
        <v>238.8</v>
      </c>
      <c r="K15" s="13" t="s">
        <v>119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 x14ac:dyDescent="0.25">
      <c r="B16" s="30" t="s">
        <v>10</v>
      </c>
      <c r="C16" s="33">
        <f>MIN(C6:C15)</f>
        <v>100</v>
      </c>
      <c r="D16" s="33">
        <f>MIN(D6:D15)</f>
        <v>0</v>
      </c>
      <c r="E16" s="33">
        <f>MIN(E6:E15)</f>
        <v>300</v>
      </c>
      <c r="F16" s="33">
        <f>MIN(F6:F15)</f>
        <v>40.200000000000003</v>
      </c>
      <c r="G16" s="33">
        <f>MIN(G6:G15)</f>
        <v>12</v>
      </c>
      <c r="H16" s="33">
        <f>MIN(H6:H15)</f>
        <v>9</v>
      </c>
      <c r="I16" s="33">
        <f>MIN(I6:I15)</f>
        <v>238.8</v>
      </c>
      <c r="K16" s="13" t="s">
        <v>66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 x14ac:dyDescent="0.25">
      <c r="B17" s="31" t="s">
        <v>11</v>
      </c>
      <c r="C17" s="34">
        <f>MAX(C6:C15)</f>
        <v>150</v>
      </c>
      <c r="D17" s="34">
        <f>MAX(D6:D15)</f>
        <v>30</v>
      </c>
      <c r="E17" s="34">
        <f>MAX(E6:E15)</f>
        <v>450</v>
      </c>
      <c r="F17" s="34">
        <f>MAX(F6:F15)</f>
        <v>60.300000000000004</v>
      </c>
      <c r="G17" s="34">
        <f>MAX(G6:G15)</f>
        <v>18</v>
      </c>
      <c r="H17" s="34">
        <f>MAX(H6:H15)</f>
        <v>13.5</v>
      </c>
      <c r="I17" s="34">
        <f>MAX(I6:I15)</f>
        <v>388.2</v>
      </c>
      <c r="K17" s="13" t="s">
        <v>120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1:21" ht="15.75" thickBot="1" x14ac:dyDescent="0.3">
      <c r="B18" s="32" t="s">
        <v>47</v>
      </c>
      <c r="C18" s="35">
        <f>AVERAGE(C6:C15)</f>
        <v>127.6</v>
      </c>
      <c r="D18" s="35">
        <f>AVERAGE(D6:D15)</f>
        <v>18</v>
      </c>
      <c r="E18" s="35">
        <f>AVERAGE(E6:E15)</f>
        <v>382.8</v>
      </c>
      <c r="F18" s="35">
        <f>AVERAGE(F6:F15)</f>
        <v>51.295200000000001</v>
      </c>
      <c r="G18" s="35">
        <f>AVERAGE(G6:G15)</f>
        <v>15.312000000000001</v>
      </c>
      <c r="H18" s="35">
        <f>AVERAGE(H6:H15)</f>
        <v>11.484</v>
      </c>
      <c r="I18" s="35">
        <f>AVERAGE(I6:I15)</f>
        <v>322.70880000000005</v>
      </c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1:21" ht="15" customHeight="1" thickBot="1" x14ac:dyDescent="0.3">
      <c r="F19" s="1"/>
      <c r="G19" s="1"/>
      <c r="H19" s="1"/>
      <c r="I19" s="1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39" thickBot="1" x14ac:dyDescent="0.3">
      <c r="A20" s="73" t="s">
        <v>49</v>
      </c>
      <c r="B20" s="6">
        <f>COUNTIF(D6:D15,"&gt;0")</f>
        <v>6</v>
      </c>
      <c r="D20" s="74" t="s">
        <v>50</v>
      </c>
      <c r="E20" s="83">
        <f>SUM(I6:I15)</f>
        <v>3227.0880000000006</v>
      </c>
    </row>
    <row r="21" spans="1:21" ht="27" thickBot="1" x14ac:dyDescent="0.3">
      <c r="A21" s="4" t="s">
        <v>51</v>
      </c>
      <c r="B21" s="5">
        <f>SUMIF(E6:E15,"&gt;400")</f>
        <v>2142</v>
      </c>
    </row>
    <row r="25" spans="1:21" x14ac:dyDescent="0.25">
      <c r="B25">
        <v>1</v>
      </c>
      <c r="C25" s="86">
        <v>45603</v>
      </c>
      <c r="D25" s="87">
        <v>0.41666666666666669</v>
      </c>
      <c r="E25" s="87">
        <v>0.41666666666666669</v>
      </c>
      <c r="F25" t="s">
        <v>123</v>
      </c>
      <c r="G25" t="s">
        <v>129</v>
      </c>
    </row>
    <row r="26" spans="1:21" x14ac:dyDescent="0.25">
      <c r="B26">
        <v>2</v>
      </c>
      <c r="C26" s="86">
        <v>45604</v>
      </c>
      <c r="D26" s="87">
        <v>0.45833333333333298</v>
      </c>
      <c r="E26" s="87">
        <v>0.42708333333333331</v>
      </c>
      <c r="F26" t="s">
        <v>124</v>
      </c>
      <c r="G26" t="s">
        <v>130</v>
      </c>
    </row>
    <row r="27" spans="1:21" x14ac:dyDescent="0.25">
      <c r="B27">
        <v>3</v>
      </c>
      <c r="C27" s="86">
        <v>45605</v>
      </c>
      <c r="D27" s="87">
        <v>0.5</v>
      </c>
      <c r="E27" s="87">
        <v>0.4375</v>
      </c>
      <c r="F27" t="s">
        <v>125</v>
      </c>
      <c r="G27" t="s">
        <v>131</v>
      </c>
    </row>
    <row r="28" spans="1:21" x14ac:dyDescent="0.25">
      <c r="B28">
        <v>4</v>
      </c>
      <c r="C28" s="86">
        <v>45606</v>
      </c>
      <c r="D28" s="87">
        <v>0.54166666666666696</v>
      </c>
      <c r="E28" s="87">
        <v>0.44791666666666702</v>
      </c>
      <c r="F28" t="s">
        <v>126</v>
      </c>
      <c r="G28" t="s">
        <v>132</v>
      </c>
    </row>
    <row r="29" spans="1:21" x14ac:dyDescent="0.25">
      <c r="B29">
        <v>5</v>
      </c>
      <c r="C29" s="86">
        <v>45607</v>
      </c>
      <c r="D29" s="87">
        <v>0.58333333333333304</v>
      </c>
      <c r="E29" s="87">
        <v>0.45833333333333298</v>
      </c>
      <c r="F29" t="s">
        <v>127</v>
      </c>
      <c r="G29" t="s">
        <v>133</v>
      </c>
    </row>
    <row r="30" spans="1:21" x14ac:dyDescent="0.25">
      <c r="B30">
        <v>6</v>
      </c>
      <c r="C30" s="86">
        <v>45608</v>
      </c>
      <c r="D30" s="87">
        <v>0.625</v>
      </c>
      <c r="E30" s="87">
        <v>0.46875</v>
      </c>
      <c r="F30" t="s">
        <v>128</v>
      </c>
      <c r="G30" t="s">
        <v>134</v>
      </c>
    </row>
    <row r="31" spans="1:21" x14ac:dyDescent="0.25">
      <c r="B31">
        <v>7</v>
      </c>
      <c r="C31" s="86">
        <v>45609</v>
      </c>
      <c r="D31" s="87">
        <v>0.66666666666666696</v>
      </c>
      <c r="E31" s="87">
        <v>0.47916666666666602</v>
      </c>
      <c r="G31" t="s">
        <v>135</v>
      </c>
    </row>
    <row r="32" spans="1:21" x14ac:dyDescent="0.25">
      <c r="B32">
        <v>8</v>
      </c>
      <c r="C32" s="86">
        <v>45610</v>
      </c>
      <c r="D32" s="87">
        <v>0.70833333333333304</v>
      </c>
      <c r="E32" s="87">
        <v>0.48958333333333298</v>
      </c>
      <c r="G32" t="s">
        <v>136</v>
      </c>
    </row>
    <row r="33" spans="3:7" x14ac:dyDescent="0.25">
      <c r="C33" s="86">
        <v>45611</v>
      </c>
      <c r="D33" s="87">
        <v>0.75</v>
      </c>
      <c r="G33" t="s">
        <v>137</v>
      </c>
    </row>
    <row r="34" spans="3:7" x14ac:dyDescent="0.25">
      <c r="G34" t="s">
        <v>138</v>
      </c>
    </row>
    <row r="35" spans="3:7" x14ac:dyDescent="0.25">
      <c r="G35" t="s">
        <v>139</v>
      </c>
    </row>
    <row r="36" spans="3:7" x14ac:dyDescent="0.25">
      <c r="G36" t="s">
        <v>140</v>
      </c>
    </row>
    <row r="37" spans="3:7" x14ac:dyDescent="0.25">
      <c r="G37" t="s">
        <v>141</v>
      </c>
    </row>
    <row r="38" spans="3:7" x14ac:dyDescent="0.25">
      <c r="G38" t="s">
        <v>130</v>
      </c>
    </row>
    <row r="39" spans="3:7" x14ac:dyDescent="0.25">
      <c r="G39" t="s">
        <v>131</v>
      </c>
    </row>
  </sheetData>
  <sortState xmlns:xlrd2="http://schemas.microsoft.com/office/spreadsheetml/2017/richdata2" ref="A6:I18">
    <sortCondition ref="A8:A18"/>
  </sortState>
  <phoneticPr fontId="18" type="noConversion"/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S13"/>
  <sheetViews>
    <sheetView tabSelected="1" workbookViewId="0">
      <selection activeCell="A3" sqref="A3"/>
    </sheetView>
  </sheetViews>
  <sheetFormatPr defaultRowHeight="15" x14ac:dyDescent="0.25"/>
  <cols>
    <col min="1" max="1" width="16.5703125" customWidth="1"/>
  </cols>
  <sheetData>
    <row r="1" spans="1:19" ht="15.75" x14ac:dyDescent="0.25">
      <c r="K1" s="10" t="s">
        <v>52</v>
      </c>
      <c r="L1" s="11"/>
      <c r="M1" s="11"/>
      <c r="N1" s="11"/>
      <c r="O1" s="11"/>
      <c r="P1" s="11"/>
      <c r="Q1" s="11"/>
      <c r="R1" s="11"/>
      <c r="S1" s="12"/>
    </row>
    <row r="2" spans="1:19" ht="15.75" thickBot="1" x14ac:dyDescent="0.3">
      <c r="K2" s="13" t="s">
        <v>67</v>
      </c>
      <c r="L2" s="14"/>
      <c r="M2" s="14"/>
      <c r="N2" s="14"/>
      <c r="O2" s="14"/>
      <c r="P2" s="14"/>
      <c r="Q2" s="14"/>
      <c r="R2" s="14"/>
      <c r="S2" s="15"/>
    </row>
    <row r="3" spans="1:19" ht="26.25" thickBot="1" x14ac:dyDescent="0.3">
      <c r="A3" s="39" t="s">
        <v>38</v>
      </c>
      <c r="B3" s="71" t="s">
        <v>39</v>
      </c>
      <c r="C3" s="38" t="s">
        <v>40</v>
      </c>
      <c r="D3" s="38" t="s">
        <v>41</v>
      </c>
      <c r="E3" s="38" t="s">
        <v>42</v>
      </c>
      <c r="F3" s="38" t="s">
        <v>43</v>
      </c>
      <c r="G3" s="38" t="s">
        <v>44</v>
      </c>
      <c r="H3" s="38" t="s">
        <v>45</v>
      </c>
      <c r="I3" s="72" t="s">
        <v>46</v>
      </c>
      <c r="K3" s="13" t="s">
        <v>68</v>
      </c>
      <c r="L3" s="14"/>
      <c r="M3" s="14"/>
      <c r="N3" s="14"/>
      <c r="O3" s="14"/>
      <c r="P3" s="14"/>
      <c r="Q3" s="14"/>
      <c r="R3" s="14"/>
      <c r="S3" s="15"/>
    </row>
    <row r="4" spans="1:19" x14ac:dyDescent="0.25">
      <c r="A4" s="36" t="s">
        <v>7</v>
      </c>
      <c r="B4" s="37">
        <v>5</v>
      </c>
      <c r="C4" s="84">
        <v>150</v>
      </c>
      <c r="D4" s="85">
        <v>30</v>
      </c>
      <c r="E4" s="78">
        <f>C4*$I$1</f>
        <v>0</v>
      </c>
      <c r="F4" s="78">
        <f ca="1">E4*$F$4</f>
        <v>60.300000000000004</v>
      </c>
      <c r="G4" s="78">
        <f ca="1">E4*$G$4</f>
        <v>18</v>
      </c>
      <c r="H4" s="78">
        <f ca="1">E4*$H$4</f>
        <v>13.5</v>
      </c>
      <c r="I4" s="82">
        <f ca="1">E4-F4-G4-H4+D4</f>
        <v>388.2</v>
      </c>
      <c r="K4" s="13" t="s">
        <v>69</v>
      </c>
      <c r="L4" s="14"/>
      <c r="M4" s="14"/>
      <c r="N4" s="14"/>
      <c r="O4" s="14"/>
      <c r="P4" s="14"/>
      <c r="Q4" s="14"/>
      <c r="R4" s="14"/>
      <c r="S4" s="15"/>
    </row>
    <row r="5" spans="1:19" x14ac:dyDescent="0.25">
      <c r="A5" s="26" t="s">
        <v>4</v>
      </c>
      <c r="B5" s="25">
        <v>10</v>
      </c>
      <c r="C5" s="22">
        <v>115</v>
      </c>
      <c r="D5" s="80">
        <v>0</v>
      </c>
      <c r="E5" s="78">
        <f>C5*$I$1</f>
        <v>0</v>
      </c>
      <c r="F5" s="78">
        <f ca="1">E5*$F$4</f>
        <v>46.230000000000004</v>
      </c>
      <c r="G5" s="78">
        <f ca="1">E5*$G$4</f>
        <v>13.8</v>
      </c>
      <c r="H5" s="78">
        <f ca="1">E5*$H$4</f>
        <v>10.35</v>
      </c>
      <c r="I5" s="82">
        <f ca="1">E5-F5-G5-H5+D5</f>
        <v>274.61999999999995</v>
      </c>
      <c r="K5" s="13" t="s">
        <v>70</v>
      </c>
      <c r="L5" s="14"/>
      <c r="M5" s="14"/>
      <c r="N5" s="14"/>
      <c r="O5" s="14"/>
      <c r="P5" s="14"/>
      <c r="Q5" s="14"/>
      <c r="R5" s="14"/>
      <c r="S5" s="15"/>
    </row>
    <row r="6" spans="1:19" x14ac:dyDescent="0.25">
      <c r="A6" s="26" t="s">
        <v>9</v>
      </c>
      <c r="B6" s="37">
        <v>15</v>
      </c>
      <c r="C6" s="22">
        <v>135</v>
      </c>
      <c r="D6" s="80">
        <v>30</v>
      </c>
      <c r="E6" s="78">
        <f>C6*$I$1</f>
        <v>0</v>
      </c>
      <c r="F6" s="78">
        <f ca="1">E6*$F$4</f>
        <v>54.27</v>
      </c>
      <c r="G6" s="78">
        <f ca="1">E6*$G$4</f>
        <v>16.2</v>
      </c>
      <c r="H6" s="78">
        <f ca="1">E6*$H$4</f>
        <v>12.15</v>
      </c>
      <c r="I6" s="82">
        <f ca="1">E6-F6-G6-H6+D6</f>
        <v>352.38000000000005</v>
      </c>
      <c r="K6" s="13" t="s">
        <v>71</v>
      </c>
      <c r="L6" s="14"/>
      <c r="M6" s="14"/>
      <c r="N6" s="14"/>
      <c r="O6" s="14"/>
      <c r="P6" s="14"/>
      <c r="Q6" s="14"/>
      <c r="R6" s="14"/>
      <c r="S6" s="15"/>
    </row>
    <row r="7" spans="1:19" x14ac:dyDescent="0.25">
      <c r="A7" s="26" t="s">
        <v>3</v>
      </c>
      <c r="B7" s="25">
        <v>20</v>
      </c>
      <c r="C7" s="22">
        <v>142</v>
      </c>
      <c r="D7" s="80">
        <v>30</v>
      </c>
      <c r="E7" s="78">
        <f>C7*$I$1</f>
        <v>0</v>
      </c>
      <c r="F7" s="78">
        <f ca="1">E7*$F$4</f>
        <v>57.084000000000003</v>
      </c>
      <c r="G7" s="78">
        <f ca="1">E7*$G$4</f>
        <v>17.04</v>
      </c>
      <c r="H7" s="78">
        <f ca="1">E7*$H$4</f>
        <v>12.78</v>
      </c>
      <c r="I7" s="82">
        <f ca="1">E7-F7-G7-H7+D7</f>
        <v>369.096</v>
      </c>
      <c r="K7" s="13" t="s">
        <v>72</v>
      </c>
      <c r="L7" s="14"/>
      <c r="M7" s="14"/>
      <c r="N7" s="14"/>
      <c r="O7" s="14"/>
      <c r="P7" s="14"/>
      <c r="Q7" s="14"/>
      <c r="R7" s="14"/>
      <c r="S7" s="15"/>
    </row>
    <row r="8" spans="1:19" x14ac:dyDescent="0.25">
      <c r="A8" s="26" t="s">
        <v>1</v>
      </c>
      <c r="B8" s="37">
        <v>25</v>
      </c>
      <c r="C8" s="23">
        <v>125</v>
      </c>
      <c r="D8" s="79">
        <v>30</v>
      </c>
      <c r="E8" s="78">
        <f>C8*$I$1</f>
        <v>0</v>
      </c>
      <c r="F8" s="78">
        <f ca="1">E8*$F$4</f>
        <v>50.25</v>
      </c>
      <c r="G8" s="78">
        <f ca="1">E8*$G$4</f>
        <v>15</v>
      </c>
      <c r="H8" s="78">
        <f ca="1">E8*$H$4</f>
        <v>11.25</v>
      </c>
      <c r="I8" s="82">
        <f ca="1">E8-F8-G8-H8+D8</f>
        <v>328.5</v>
      </c>
      <c r="K8" s="13" t="s">
        <v>73</v>
      </c>
      <c r="L8" s="14"/>
      <c r="M8" s="14"/>
      <c r="N8" s="14"/>
      <c r="O8" s="14"/>
      <c r="P8" s="14"/>
      <c r="Q8" s="14"/>
      <c r="R8" s="14"/>
      <c r="S8" s="15"/>
    </row>
    <row r="9" spans="1:19" x14ac:dyDescent="0.25">
      <c r="A9" s="26" t="s">
        <v>0</v>
      </c>
      <c r="B9" s="25">
        <v>30</v>
      </c>
      <c r="C9" s="23">
        <v>110</v>
      </c>
      <c r="D9" s="79">
        <v>0</v>
      </c>
      <c r="E9" s="78">
        <f>C9*$I$1</f>
        <v>0</v>
      </c>
      <c r="F9" s="78">
        <f ca="1">E9*$F$4</f>
        <v>44.220000000000006</v>
      </c>
      <c r="G9" s="78">
        <f ca="1">E9*$G$4</f>
        <v>13.200000000000001</v>
      </c>
      <c r="H9" s="78">
        <f ca="1">E9*$H$4</f>
        <v>9.9</v>
      </c>
      <c r="I9" s="82">
        <f ca="1">E9-F9-G9-H9+D9</f>
        <v>262.68</v>
      </c>
      <c r="K9" s="13" t="s">
        <v>74</v>
      </c>
      <c r="L9" s="14"/>
      <c r="M9" s="14"/>
      <c r="N9" s="14"/>
      <c r="O9" s="14"/>
      <c r="P9" s="14"/>
      <c r="Q9" s="14"/>
      <c r="R9" s="14"/>
      <c r="S9" s="15"/>
    </row>
    <row r="10" spans="1:19" x14ac:dyDescent="0.25">
      <c r="A10" s="26" t="s">
        <v>8</v>
      </c>
      <c r="B10" s="37">
        <v>35</v>
      </c>
      <c r="C10" s="22">
        <v>112</v>
      </c>
      <c r="D10" s="80">
        <v>0</v>
      </c>
      <c r="E10" s="78">
        <f>C10*$I$1</f>
        <v>0</v>
      </c>
      <c r="F10" s="78">
        <f ca="1">E10*$F$4</f>
        <v>45.024000000000001</v>
      </c>
      <c r="G10" s="78">
        <f ca="1">E10*$G$4</f>
        <v>13.44</v>
      </c>
      <c r="H10" s="78">
        <f ca="1">E10*$H$4</f>
        <v>10.08</v>
      </c>
      <c r="I10" s="82">
        <f ca="1">E10-F10-G10-H10+D10</f>
        <v>267.45600000000002</v>
      </c>
      <c r="K10" s="13" t="s">
        <v>75</v>
      </c>
      <c r="L10" s="14"/>
      <c r="M10" s="14"/>
      <c r="N10" s="14"/>
      <c r="O10" s="14"/>
      <c r="P10" s="14"/>
      <c r="Q10" s="14"/>
      <c r="R10" s="14"/>
      <c r="S10" s="15"/>
    </row>
    <row r="11" spans="1:19" ht="15.75" thickBot="1" x14ac:dyDescent="0.3">
      <c r="A11" s="26" t="s">
        <v>2</v>
      </c>
      <c r="B11" s="25">
        <v>40</v>
      </c>
      <c r="C11" s="22">
        <v>140</v>
      </c>
      <c r="D11" s="80">
        <v>30</v>
      </c>
      <c r="E11" s="78">
        <f>C11*$I$1</f>
        <v>0</v>
      </c>
      <c r="F11" s="78">
        <f ca="1">E11*$F$4</f>
        <v>56.28</v>
      </c>
      <c r="G11" s="78">
        <f ca="1">E11*$G$4</f>
        <v>16.8</v>
      </c>
      <c r="H11" s="78">
        <f ca="1">E11*$H$4</f>
        <v>12.6</v>
      </c>
      <c r="I11" s="82">
        <f ca="1">E11-F11-G11-H11+D11</f>
        <v>364.32</v>
      </c>
      <c r="K11" s="17" t="s">
        <v>76</v>
      </c>
      <c r="L11" s="18"/>
      <c r="M11" s="18"/>
      <c r="N11" s="18"/>
      <c r="O11" s="18"/>
      <c r="P11" s="18"/>
      <c r="Q11" s="18"/>
      <c r="R11" s="18"/>
      <c r="S11" s="19"/>
    </row>
    <row r="12" spans="1:19" x14ac:dyDescent="0.25">
      <c r="A12" s="26" t="s">
        <v>6</v>
      </c>
      <c r="B12" s="37">
        <v>45</v>
      </c>
      <c r="C12" s="22">
        <v>147</v>
      </c>
      <c r="D12" s="80">
        <v>30</v>
      </c>
      <c r="E12" s="78">
        <f>C12*$I$1</f>
        <v>0</v>
      </c>
      <c r="F12" s="78">
        <f ca="1">E12*$F$4</f>
        <v>59.094000000000001</v>
      </c>
      <c r="G12" s="78">
        <f ca="1">E12*$G$4</f>
        <v>17.64</v>
      </c>
      <c r="H12" s="78">
        <f ca="1">E12*$H$4</f>
        <v>13.229999999999999</v>
      </c>
      <c r="I12" s="82">
        <f ca="1">E12-F12-G12-H12+D12</f>
        <v>381.036</v>
      </c>
    </row>
    <row r="13" spans="1:19" ht="15.75" thickBot="1" x14ac:dyDescent="0.3">
      <c r="A13" s="27" t="s">
        <v>5</v>
      </c>
      <c r="B13" s="25">
        <v>50</v>
      </c>
      <c r="C13" s="28">
        <v>100</v>
      </c>
      <c r="D13" s="81">
        <v>0</v>
      </c>
      <c r="E13" s="78">
        <f>C13*$I$1</f>
        <v>0</v>
      </c>
      <c r="F13" s="78">
        <f ca="1">E13*$F$4</f>
        <v>40.200000000000003</v>
      </c>
      <c r="G13" s="78">
        <f ca="1">E13*$G$4</f>
        <v>12</v>
      </c>
      <c r="H13" s="78">
        <f ca="1">E13*$H$4</f>
        <v>9</v>
      </c>
      <c r="I13" s="82">
        <f ca="1">E13-F13-G13-H13+D13</f>
        <v>238.8</v>
      </c>
    </row>
  </sheetData>
  <conditionalFormatting sqref="C4:C13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7"/>
  <sheetViews>
    <sheetView workbookViewId="0">
      <selection activeCell="B20" sqref="B20"/>
    </sheetView>
  </sheetViews>
  <sheetFormatPr defaultRowHeight="15" x14ac:dyDescent="0.25"/>
  <sheetData>
    <row r="1" spans="1:9" ht="15.75" x14ac:dyDescent="0.25">
      <c r="A1" s="40" t="s">
        <v>77</v>
      </c>
      <c r="B1" s="42"/>
      <c r="C1" s="42"/>
      <c r="D1" s="42"/>
      <c r="E1" s="42"/>
      <c r="F1" s="42"/>
      <c r="G1" s="42"/>
      <c r="H1" s="43"/>
    </row>
    <row r="2" spans="1:9" x14ac:dyDescent="0.25">
      <c r="A2" s="42" t="s">
        <v>78</v>
      </c>
      <c r="B2" s="42"/>
      <c r="C2" s="42"/>
      <c r="D2" s="42"/>
      <c r="E2" s="42"/>
      <c r="F2" s="42"/>
      <c r="G2" s="42"/>
      <c r="H2" s="43"/>
      <c r="I2" s="9">
        <v>210</v>
      </c>
    </row>
    <row r="3" spans="1:9" x14ac:dyDescent="0.25">
      <c r="A3" s="42" t="s">
        <v>79</v>
      </c>
      <c r="B3" s="42"/>
      <c r="C3" s="42"/>
      <c r="D3" s="42"/>
      <c r="E3" s="42"/>
      <c r="F3" s="42"/>
      <c r="G3" s="42"/>
      <c r="H3" s="43"/>
      <c r="I3" s="9">
        <v>30</v>
      </c>
    </row>
    <row r="4" spans="1:9" x14ac:dyDescent="0.25">
      <c r="A4" s="42" t="s">
        <v>80</v>
      </c>
      <c r="B4" s="42"/>
      <c r="C4" s="42"/>
      <c r="D4" s="42"/>
      <c r="E4" s="42"/>
      <c r="F4" s="42"/>
      <c r="G4" s="42"/>
      <c r="H4" s="43"/>
      <c r="I4" s="9">
        <v>400</v>
      </c>
    </row>
    <row r="5" spans="1:9" x14ac:dyDescent="0.25">
      <c r="A5" s="42" t="s">
        <v>81</v>
      </c>
      <c r="B5" s="42"/>
      <c r="C5" s="42"/>
      <c r="D5" s="42"/>
      <c r="E5" s="42"/>
      <c r="F5" s="42"/>
      <c r="G5" s="42"/>
      <c r="H5" s="43"/>
      <c r="I5" s="9">
        <v>1000</v>
      </c>
    </row>
    <row r="6" spans="1:9" x14ac:dyDescent="0.25">
      <c r="A6" s="42" t="s">
        <v>82</v>
      </c>
      <c r="B6" s="42"/>
      <c r="C6" s="42"/>
      <c r="D6" s="42"/>
      <c r="E6" s="42"/>
      <c r="F6" s="42"/>
      <c r="G6" s="42"/>
      <c r="H6" s="43"/>
    </row>
    <row r="8" spans="1:9" x14ac:dyDescent="0.25">
      <c r="A8" s="41">
        <v>250</v>
      </c>
      <c r="B8" s="41"/>
      <c r="C8" s="41">
        <v>3</v>
      </c>
      <c r="D8" s="41"/>
      <c r="E8" s="41">
        <v>1300</v>
      </c>
      <c r="F8" s="41"/>
      <c r="G8" s="41">
        <v>40000</v>
      </c>
    </row>
    <row r="9" spans="1:9" x14ac:dyDescent="0.25">
      <c r="A9" s="41">
        <v>460</v>
      </c>
      <c r="B9" s="41"/>
      <c r="C9" s="41">
        <v>5</v>
      </c>
      <c r="D9" s="41"/>
      <c r="E9" s="41">
        <v>2400</v>
      </c>
      <c r="F9" s="41"/>
      <c r="G9" s="41">
        <v>30000</v>
      </c>
    </row>
    <row r="10" spans="1:9" x14ac:dyDescent="0.25">
      <c r="A10" s="41">
        <v>350</v>
      </c>
      <c r="B10" s="41"/>
      <c r="C10" s="41">
        <v>2</v>
      </c>
      <c r="D10" s="41"/>
      <c r="E10" s="41">
        <v>1600</v>
      </c>
      <c r="F10" s="41"/>
      <c r="G10" s="41">
        <v>45000</v>
      </c>
    </row>
    <row r="11" spans="1:9" x14ac:dyDescent="0.25">
      <c r="A11" s="41">
        <v>270</v>
      </c>
      <c r="B11" s="41"/>
      <c r="C11" s="41">
        <v>4</v>
      </c>
      <c r="D11" s="41"/>
      <c r="E11" s="41">
        <v>2300</v>
      </c>
      <c r="F11" s="41"/>
      <c r="G11" s="41">
        <v>65000</v>
      </c>
    </row>
    <row r="12" spans="1:9" x14ac:dyDescent="0.25">
      <c r="A12" s="41">
        <v>430</v>
      </c>
      <c r="B12" s="41"/>
      <c r="C12" s="41">
        <v>3</v>
      </c>
      <c r="D12" s="41"/>
      <c r="E12" s="41">
        <v>2800</v>
      </c>
      <c r="F12" s="41"/>
      <c r="G12" s="41">
        <v>54000</v>
      </c>
    </row>
    <row r="13" spans="1:9" x14ac:dyDescent="0.25">
      <c r="A13" s="41">
        <v>520</v>
      </c>
      <c r="B13" s="41"/>
      <c r="C13" s="41">
        <v>7</v>
      </c>
      <c r="D13" s="41"/>
      <c r="E13" s="41">
        <v>1600</v>
      </c>
      <c r="F13" s="41"/>
      <c r="G13" s="41">
        <v>43000</v>
      </c>
    </row>
    <row r="14" spans="1:9" x14ac:dyDescent="0.25">
      <c r="A14" s="41">
        <v>630</v>
      </c>
      <c r="B14" s="41"/>
      <c r="C14" s="41">
        <v>2</v>
      </c>
      <c r="D14" s="41"/>
      <c r="E14" s="41">
        <v>2100</v>
      </c>
      <c r="F14" s="41"/>
      <c r="G14" s="41">
        <v>62000</v>
      </c>
    </row>
    <row r="15" spans="1:9" x14ac:dyDescent="0.25">
      <c r="A15" s="41">
        <v>780</v>
      </c>
      <c r="B15" s="41"/>
      <c r="C15" s="41">
        <v>4</v>
      </c>
      <c r="D15" s="41"/>
      <c r="E15" s="41">
        <v>2500</v>
      </c>
      <c r="F15" s="41"/>
      <c r="G15" s="41">
        <v>76000</v>
      </c>
    </row>
    <row r="16" spans="1:9" x14ac:dyDescent="0.25">
      <c r="A16" s="41">
        <v>640</v>
      </c>
      <c r="B16" s="41"/>
      <c r="C16" s="41">
        <v>6</v>
      </c>
      <c r="D16" s="41"/>
      <c r="E16" s="41">
        <v>1500</v>
      </c>
      <c r="F16" s="41"/>
      <c r="G16" s="41">
        <v>84000</v>
      </c>
    </row>
    <row r="17" spans="1:7" x14ac:dyDescent="0.25">
      <c r="A17" s="41">
        <v>610</v>
      </c>
      <c r="B17" s="41"/>
      <c r="C17" s="41">
        <v>5</v>
      </c>
      <c r="D17" s="41"/>
      <c r="E17" s="41">
        <v>1700</v>
      </c>
      <c r="F17" s="41"/>
      <c r="G17" s="41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2:I29"/>
  <sheetViews>
    <sheetView topLeftCell="A4" workbookViewId="0">
      <selection activeCell="D22" sqref="D22"/>
    </sheetView>
  </sheetViews>
  <sheetFormatPr defaultRowHeight="15" x14ac:dyDescent="0.25"/>
  <cols>
    <col min="1" max="1" width="23.28515625" customWidth="1"/>
    <col min="4" max="4" width="24.140625" customWidth="1"/>
    <col min="5" max="5" width="13.7109375" customWidth="1"/>
    <col min="6" max="6" width="14.140625" customWidth="1"/>
    <col min="8" max="8" width="18.28515625" customWidth="1"/>
  </cols>
  <sheetData>
    <row r="2" spans="1:9" ht="15.75" x14ac:dyDescent="0.25">
      <c r="A2" s="49" t="s">
        <v>83</v>
      </c>
      <c r="B2" s="50"/>
      <c r="C2" s="50"/>
      <c r="D2" s="50"/>
      <c r="E2" s="51"/>
      <c r="F2" s="51"/>
      <c r="G2" s="51"/>
      <c r="H2" s="51"/>
      <c r="I2" s="46"/>
    </row>
    <row r="3" spans="1:9" x14ac:dyDescent="0.25">
      <c r="A3" s="52" t="s">
        <v>84</v>
      </c>
      <c r="B3" s="52"/>
      <c r="C3" s="52"/>
      <c r="D3" s="52" t="s">
        <v>86</v>
      </c>
      <c r="E3" s="52"/>
      <c r="F3" s="52" t="s">
        <v>88</v>
      </c>
      <c r="G3" s="52"/>
      <c r="H3" s="52" t="s">
        <v>89</v>
      </c>
      <c r="I3" s="47"/>
    </row>
    <row r="4" spans="1:9" x14ac:dyDescent="0.25">
      <c r="A4" s="52" t="s">
        <v>85</v>
      </c>
      <c r="B4" s="52"/>
      <c r="C4" s="52"/>
      <c r="D4" s="52" t="s">
        <v>87</v>
      </c>
      <c r="E4" s="52"/>
      <c r="F4" s="52"/>
      <c r="G4" s="52"/>
      <c r="H4" s="52" t="s">
        <v>90</v>
      </c>
      <c r="I4" s="47"/>
    </row>
    <row r="6" spans="1:9" x14ac:dyDescent="0.25">
      <c r="A6" s="44">
        <v>10002555</v>
      </c>
      <c r="B6" s="44"/>
      <c r="C6" s="44"/>
      <c r="D6" s="44">
        <v>0.12</v>
      </c>
      <c r="E6" s="44"/>
      <c r="F6" s="44">
        <v>0.16</v>
      </c>
      <c r="G6" s="44"/>
      <c r="H6" s="45">
        <v>43506</v>
      </c>
      <c r="I6" s="44"/>
    </row>
    <row r="7" spans="1:9" x14ac:dyDescent="0.25">
      <c r="A7" s="44">
        <v>5260000</v>
      </c>
      <c r="B7" s="44"/>
      <c r="C7" s="44"/>
      <c r="D7" s="44">
        <v>0.45600000000000002</v>
      </c>
      <c r="E7" s="44"/>
      <c r="F7" s="44">
        <v>0.21</v>
      </c>
      <c r="G7" s="44"/>
      <c r="H7" s="45">
        <v>43946</v>
      </c>
      <c r="I7" s="44"/>
    </row>
    <row r="8" spans="1:9" x14ac:dyDescent="0.25">
      <c r="A8" s="44">
        <v>0.35546660000000002</v>
      </c>
      <c r="B8" s="44"/>
      <c r="C8" s="44"/>
      <c r="D8" s="44">
        <v>3.5799999999999998E-2</v>
      </c>
      <c r="E8" s="44"/>
      <c r="F8" s="44">
        <v>0.37</v>
      </c>
      <c r="G8" s="44"/>
      <c r="H8" s="45">
        <v>44138</v>
      </c>
      <c r="I8" s="44"/>
    </row>
    <row r="9" spans="1:9" x14ac:dyDescent="0.25">
      <c r="A9" s="44">
        <v>7.9500000000000003E-4</v>
      </c>
      <c r="B9" s="44"/>
      <c r="C9" s="44"/>
      <c r="D9" s="44">
        <v>1.33</v>
      </c>
      <c r="E9" s="44"/>
      <c r="F9" s="44">
        <v>0.26</v>
      </c>
      <c r="G9" s="44"/>
      <c r="H9" s="45">
        <v>43956</v>
      </c>
      <c r="I9" s="44"/>
    </row>
    <row r="12" spans="1:9" ht="15.75" x14ac:dyDescent="0.25">
      <c r="A12" s="49" t="s">
        <v>91</v>
      </c>
      <c r="B12" s="52"/>
      <c r="C12" s="52"/>
      <c r="D12" s="52"/>
      <c r="E12" s="52"/>
      <c r="F12" s="52"/>
      <c r="G12" s="75"/>
      <c r="H12" s="75"/>
      <c r="I12" s="44"/>
    </row>
    <row r="13" spans="1:9" x14ac:dyDescent="0.25">
      <c r="A13" s="52"/>
      <c r="B13" s="52"/>
      <c r="C13" s="52"/>
      <c r="D13" s="52"/>
      <c r="E13" s="52"/>
      <c r="F13" s="52"/>
      <c r="G13" s="75"/>
      <c r="H13" s="75"/>
      <c r="I13" s="44"/>
    </row>
    <row r="14" spans="1:9" x14ac:dyDescent="0.25">
      <c r="A14" s="52" t="s">
        <v>92</v>
      </c>
      <c r="B14" s="52"/>
      <c r="C14" s="52"/>
      <c r="D14" s="52"/>
      <c r="E14" s="52"/>
      <c r="F14" s="52"/>
      <c r="G14" s="75"/>
      <c r="H14" s="75"/>
      <c r="I14" s="44"/>
    </row>
    <row r="15" spans="1:9" x14ac:dyDescent="0.25">
      <c r="A15" s="52" t="s">
        <v>121</v>
      </c>
      <c r="B15" s="52"/>
      <c r="C15" s="52"/>
      <c r="D15" s="52"/>
      <c r="E15" s="52"/>
      <c r="F15" s="52"/>
      <c r="G15" s="75"/>
      <c r="H15" s="75"/>
      <c r="I15" s="44"/>
    </row>
    <row r="16" spans="1:9" x14ac:dyDescent="0.25">
      <c r="A16" s="52" t="s">
        <v>93</v>
      </c>
      <c r="B16" s="52"/>
      <c r="C16" s="52"/>
      <c r="D16" s="52"/>
      <c r="E16" s="52"/>
      <c r="F16" s="52"/>
      <c r="G16" s="75"/>
      <c r="H16" s="75"/>
      <c r="I16" s="44"/>
    </row>
    <row r="17" spans="1:8" x14ac:dyDescent="0.25">
      <c r="A17" s="52" t="s">
        <v>122</v>
      </c>
      <c r="B17" s="52"/>
      <c r="C17" s="52"/>
      <c r="D17" s="52"/>
      <c r="E17" s="52"/>
      <c r="F17" s="52"/>
      <c r="G17" s="75"/>
      <c r="H17" s="75"/>
    </row>
    <row r="18" spans="1:8" x14ac:dyDescent="0.25">
      <c r="A18" s="52" t="s">
        <v>94</v>
      </c>
      <c r="B18" s="52"/>
      <c r="C18" s="52"/>
      <c r="D18" s="52"/>
      <c r="E18" s="52"/>
      <c r="F18" s="52"/>
      <c r="G18" s="75"/>
      <c r="H18" s="75"/>
    </row>
    <row r="20" spans="1:8" x14ac:dyDescent="0.25">
      <c r="A20" s="44"/>
      <c r="B20" s="44"/>
      <c r="C20" s="45"/>
      <c r="D20" s="44"/>
      <c r="E20" s="44"/>
      <c r="F20" s="44"/>
      <c r="G20" s="44"/>
      <c r="H20" s="44"/>
    </row>
    <row r="21" spans="1:8" x14ac:dyDescent="0.25">
      <c r="A21" s="44"/>
      <c r="B21" s="44"/>
      <c r="C21" s="45"/>
      <c r="D21" s="44"/>
      <c r="E21" s="44"/>
      <c r="F21" s="44"/>
      <c r="G21" s="44"/>
      <c r="H21" s="44"/>
    </row>
    <row r="22" spans="1:8" x14ac:dyDescent="0.25">
      <c r="A22" s="44"/>
      <c r="B22" s="44"/>
      <c r="C22" s="45"/>
      <c r="D22" s="44"/>
      <c r="E22" s="44"/>
      <c r="F22" s="44"/>
      <c r="G22" s="44"/>
      <c r="H22" s="44"/>
    </row>
    <row r="23" spans="1:8" x14ac:dyDescent="0.25">
      <c r="A23" s="44"/>
      <c r="B23" s="44"/>
      <c r="C23" s="45"/>
      <c r="D23" s="44"/>
      <c r="E23" s="44"/>
      <c r="F23" s="44"/>
      <c r="G23" s="44"/>
      <c r="H23" s="44"/>
    </row>
    <row r="24" spans="1:8" x14ac:dyDescent="0.25">
      <c r="A24" s="44"/>
      <c r="B24" s="44"/>
      <c r="C24" s="45"/>
      <c r="D24" s="44"/>
      <c r="E24" s="44"/>
      <c r="F24" s="44"/>
      <c r="G24" s="44"/>
      <c r="H24" s="44"/>
    </row>
    <row r="25" spans="1:8" x14ac:dyDescent="0.25">
      <c r="A25" s="44"/>
      <c r="B25" s="44"/>
      <c r="C25" s="45"/>
      <c r="D25" s="44"/>
      <c r="E25" s="44"/>
      <c r="F25" s="44"/>
      <c r="G25" s="44"/>
      <c r="H25" s="44"/>
    </row>
    <row r="26" spans="1:8" x14ac:dyDescent="0.25">
      <c r="A26" s="44"/>
      <c r="B26" s="44"/>
      <c r="C26" s="45"/>
      <c r="D26" s="44"/>
      <c r="E26" s="44"/>
      <c r="F26" s="44"/>
      <c r="G26" s="44"/>
      <c r="H26" s="44"/>
    </row>
    <row r="27" spans="1:8" x14ac:dyDescent="0.25">
      <c r="A27" s="44"/>
      <c r="B27" s="44"/>
      <c r="C27" s="45"/>
      <c r="D27" s="44"/>
      <c r="E27" s="44"/>
      <c r="F27" s="44"/>
      <c r="G27" s="44"/>
      <c r="H27" s="44"/>
    </row>
    <row r="28" spans="1:8" x14ac:dyDescent="0.25">
      <c r="A28" s="44"/>
      <c r="B28" s="44"/>
      <c r="C28" s="45"/>
      <c r="D28" s="44"/>
      <c r="E28" s="44"/>
      <c r="F28" s="44"/>
      <c r="G28" s="44"/>
      <c r="H28" s="44"/>
    </row>
    <row r="29" spans="1:8" x14ac:dyDescent="0.25">
      <c r="A29" s="44"/>
      <c r="B29" s="44"/>
      <c r="C29" s="45"/>
      <c r="D29" s="44"/>
      <c r="E29" s="44"/>
      <c r="F29" s="44"/>
      <c r="G29" s="44"/>
      <c r="H29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71"/>
  <sheetViews>
    <sheetView topLeftCell="A55" workbookViewId="0">
      <selection activeCell="J52" sqref="J52"/>
    </sheetView>
  </sheetViews>
  <sheetFormatPr defaultRowHeight="15" x14ac:dyDescent="0.25"/>
  <cols>
    <col min="4" max="4" width="10.7109375" customWidth="1"/>
    <col min="5" max="5" width="9.85546875" bestFit="1" customWidth="1"/>
    <col min="6" max="6" width="11.28515625" bestFit="1" customWidth="1"/>
    <col min="7" max="7" width="9.7109375" bestFit="1" customWidth="1"/>
    <col min="8" max="8" width="7.7109375" bestFit="1" customWidth="1"/>
  </cols>
  <sheetData>
    <row r="1" spans="1:9" ht="15.75" x14ac:dyDescent="0.25">
      <c r="A1" s="69" t="s">
        <v>95</v>
      </c>
      <c r="B1" s="53"/>
      <c r="C1" s="53"/>
      <c r="D1" s="53"/>
      <c r="E1" s="53"/>
      <c r="F1" s="53"/>
      <c r="G1" s="53"/>
      <c r="H1" s="53"/>
      <c r="I1" s="70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70"/>
    </row>
    <row r="3" spans="1:9" x14ac:dyDescent="0.25">
      <c r="A3" s="53" t="s">
        <v>96</v>
      </c>
      <c r="B3" s="53"/>
      <c r="C3" s="53"/>
      <c r="D3" s="53"/>
      <c r="E3" s="53"/>
      <c r="F3" s="53"/>
      <c r="G3" s="53"/>
      <c r="H3" s="53"/>
      <c r="I3" s="70"/>
    </row>
    <row r="4" spans="1:9" x14ac:dyDescent="0.25">
      <c r="A4" s="53" t="s">
        <v>97</v>
      </c>
      <c r="B4" s="53"/>
      <c r="C4" s="53"/>
      <c r="D4" s="53"/>
      <c r="E4" s="53"/>
      <c r="F4" s="53"/>
      <c r="G4" s="53"/>
      <c r="H4" s="53"/>
      <c r="I4" s="70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70"/>
    </row>
    <row r="6" spans="1:9" x14ac:dyDescent="0.25">
      <c r="A6" s="53" t="s">
        <v>98</v>
      </c>
      <c r="B6" s="53"/>
      <c r="C6" s="53"/>
      <c r="D6" s="53"/>
      <c r="E6" s="53"/>
      <c r="F6" s="53"/>
      <c r="G6" s="53"/>
      <c r="H6" s="53"/>
      <c r="I6" s="70"/>
    </row>
    <row r="7" spans="1:9" x14ac:dyDescent="0.25">
      <c r="A7" s="53" t="s">
        <v>99</v>
      </c>
      <c r="B7" s="53"/>
      <c r="C7" s="53"/>
      <c r="D7" s="53"/>
      <c r="E7" s="53"/>
      <c r="F7" s="53"/>
      <c r="G7" s="53"/>
      <c r="H7" s="53"/>
      <c r="I7" s="70"/>
    </row>
    <row r="8" spans="1:9" x14ac:dyDescent="0.25">
      <c r="A8" s="53"/>
      <c r="B8" s="53"/>
      <c r="C8" s="53"/>
      <c r="D8" s="53"/>
      <c r="E8" s="53"/>
      <c r="F8" s="53"/>
      <c r="G8" s="53"/>
      <c r="H8" s="53"/>
      <c r="I8" s="70"/>
    </row>
    <row r="10" spans="1:9" x14ac:dyDescent="0.25">
      <c r="A10" s="48">
        <v>0</v>
      </c>
      <c r="B10" s="48"/>
      <c r="C10" s="48"/>
      <c r="D10" s="48"/>
      <c r="E10" s="48"/>
      <c r="F10" s="48"/>
      <c r="G10" s="48"/>
      <c r="H10" s="48"/>
    </row>
    <row r="11" spans="1:9" x14ac:dyDescent="0.25">
      <c r="A11" s="48">
        <v>0</v>
      </c>
      <c r="B11" s="48"/>
      <c r="C11" s="48"/>
      <c r="D11" s="48"/>
      <c r="E11" s="48"/>
      <c r="F11" s="48"/>
      <c r="G11" s="48"/>
      <c r="H11" s="48"/>
    </row>
    <row r="12" spans="1:9" x14ac:dyDescent="0.25">
      <c r="A12" s="48">
        <v>1</v>
      </c>
      <c r="B12" s="48"/>
      <c r="C12" s="48"/>
      <c r="D12" s="48"/>
      <c r="E12" s="48"/>
      <c r="F12" s="48"/>
      <c r="G12" s="48"/>
      <c r="H12" s="48"/>
    </row>
    <row r="13" spans="1:9" x14ac:dyDescent="0.25">
      <c r="A13" s="48">
        <v>-1</v>
      </c>
      <c r="B13" s="48"/>
      <c r="C13" s="48"/>
      <c r="D13" s="48"/>
      <c r="E13" s="48"/>
      <c r="F13" s="48"/>
      <c r="G13" s="48"/>
      <c r="H13" s="48"/>
    </row>
    <row r="14" spans="1:9" x14ac:dyDescent="0.25">
      <c r="A14" s="48">
        <v>1</v>
      </c>
      <c r="B14" s="48"/>
      <c r="C14" s="48"/>
      <c r="D14" s="48"/>
      <c r="E14" s="48"/>
      <c r="F14" s="48"/>
      <c r="G14" s="48"/>
      <c r="H14" s="48"/>
    </row>
    <row r="15" spans="1:9" x14ac:dyDescent="0.25">
      <c r="A15" s="48">
        <v>0</v>
      </c>
      <c r="B15" s="48"/>
      <c r="C15" s="48"/>
      <c r="D15" s="48"/>
      <c r="E15" s="48"/>
      <c r="F15" s="48"/>
      <c r="G15" s="48"/>
      <c r="H15" s="48"/>
    </row>
    <row r="16" spans="1:9" x14ac:dyDescent="0.25">
      <c r="A16" s="48">
        <v>1</v>
      </c>
      <c r="B16" s="48"/>
      <c r="C16" s="48"/>
      <c r="D16" s="48"/>
      <c r="E16" s="48"/>
      <c r="F16" s="48"/>
      <c r="G16" s="48"/>
      <c r="H16" s="48"/>
    </row>
    <row r="17" spans="1:9" x14ac:dyDescent="0.25">
      <c r="A17" s="48">
        <v>1</v>
      </c>
      <c r="B17" s="48"/>
      <c r="C17" s="48"/>
      <c r="D17" s="48"/>
      <c r="E17" s="48"/>
      <c r="F17" s="48"/>
      <c r="G17" s="48"/>
      <c r="H17" s="48"/>
      <c r="I17" s="48"/>
    </row>
    <row r="18" spans="1:9" x14ac:dyDescent="0.25">
      <c r="A18" s="48">
        <v>-1</v>
      </c>
      <c r="B18" s="48"/>
      <c r="C18" s="48"/>
      <c r="D18" s="48"/>
      <c r="E18" s="48"/>
      <c r="F18" s="48"/>
      <c r="G18" s="48"/>
      <c r="H18" s="48"/>
      <c r="I18" s="48"/>
    </row>
    <row r="19" spans="1:9" x14ac:dyDescent="0.25">
      <c r="A19" s="48">
        <v>1</v>
      </c>
      <c r="B19" s="48"/>
      <c r="C19" s="48"/>
      <c r="D19" s="48"/>
      <c r="E19" s="48"/>
      <c r="F19" s="48"/>
      <c r="G19" s="48"/>
      <c r="H19" s="48"/>
      <c r="I19" s="48"/>
    </row>
    <row r="22" spans="1:9" x14ac:dyDescent="0.25">
      <c r="A22" s="54" t="s">
        <v>100</v>
      </c>
      <c r="B22" s="54"/>
      <c r="C22" s="54"/>
      <c r="D22" s="53"/>
      <c r="E22" s="53"/>
      <c r="F22" s="53"/>
      <c r="G22" s="53"/>
      <c r="H22" s="53"/>
      <c r="I22" s="53"/>
    </row>
    <row r="23" spans="1:9" x14ac:dyDescent="0.25">
      <c r="A23" s="53" t="s">
        <v>101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53" t="s">
        <v>102</v>
      </c>
      <c r="B24" s="53"/>
      <c r="C24" s="53"/>
      <c r="D24" s="53"/>
      <c r="E24" s="53"/>
      <c r="F24" s="53"/>
      <c r="G24" s="53"/>
      <c r="H24" s="53"/>
      <c r="I24" s="53"/>
    </row>
    <row r="25" spans="1:9" x14ac:dyDescent="0.25">
      <c r="A25" s="53" t="s">
        <v>103</v>
      </c>
      <c r="B25" s="53"/>
      <c r="C25" s="53"/>
      <c r="D25" s="53"/>
      <c r="E25" s="53"/>
      <c r="F25" s="53"/>
      <c r="G25" s="53"/>
      <c r="H25" s="53"/>
      <c r="I25" s="53"/>
    </row>
    <row r="26" spans="1:9" x14ac:dyDescent="0.25">
      <c r="A26" s="53" t="s">
        <v>104</v>
      </c>
      <c r="B26" s="53"/>
      <c r="C26" s="53"/>
      <c r="D26" s="53"/>
      <c r="E26" s="53"/>
      <c r="F26" s="53"/>
      <c r="G26" s="53"/>
      <c r="H26" s="53"/>
      <c r="I26" s="53"/>
    </row>
    <row r="28" spans="1:9" x14ac:dyDescent="0.25">
      <c r="A28" s="48" t="s">
        <v>105</v>
      </c>
      <c r="B28" s="48" t="s">
        <v>106</v>
      </c>
      <c r="C28" s="48" t="s">
        <v>107</v>
      </c>
      <c r="E28" s="48"/>
      <c r="F28" s="48"/>
      <c r="G28" s="48"/>
      <c r="H28" s="48"/>
      <c r="I28" s="48"/>
    </row>
    <row r="29" spans="1:9" x14ac:dyDescent="0.25">
      <c r="A29" s="48">
        <v>280</v>
      </c>
      <c r="B29" s="48">
        <v>260</v>
      </c>
      <c r="C29" s="48"/>
      <c r="D29" s="48"/>
      <c r="E29" s="48"/>
      <c r="F29" s="48"/>
      <c r="G29" s="48"/>
      <c r="H29" s="48"/>
      <c r="I29" s="48"/>
    </row>
    <row r="30" spans="1:9" x14ac:dyDescent="0.25">
      <c r="A30" s="48">
        <v>450</v>
      </c>
      <c r="B30" s="48">
        <v>460</v>
      </c>
      <c r="C30" s="48"/>
      <c r="D30" s="48"/>
      <c r="E30" s="48"/>
      <c r="F30" s="48"/>
      <c r="G30" s="48"/>
      <c r="H30" s="48"/>
      <c r="I30" s="48"/>
    </row>
    <row r="31" spans="1:9" x14ac:dyDescent="0.25">
      <c r="A31" s="48">
        <v>380</v>
      </c>
      <c r="B31" s="48">
        <v>380</v>
      </c>
      <c r="C31" s="48"/>
      <c r="D31" s="48"/>
      <c r="E31" s="48"/>
      <c r="F31" s="48"/>
      <c r="G31" s="48"/>
      <c r="H31" s="48"/>
      <c r="I31" s="48"/>
    </row>
    <row r="32" spans="1:9" x14ac:dyDescent="0.25">
      <c r="A32" s="48">
        <v>495</v>
      </c>
      <c r="B32" s="48">
        <v>500</v>
      </c>
      <c r="C32" s="48"/>
      <c r="D32" s="48"/>
      <c r="E32" s="48"/>
      <c r="F32" s="48"/>
      <c r="G32" s="48"/>
      <c r="H32" s="48"/>
      <c r="I32" s="48"/>
    </row>
    <row r="33" spans="1:10" x14ac:dyDescent="0.25">
      <c r="A33" s="48">
        <v>530</v>
      </c>
      <c r="B33" s="48">
        <v>550</v>
      </c>
      <c r="C33" s="48"/>
      <c r="D33" s="48"/>
      <c r="E33" s="48"/>
      <c r="F33" s="48"/>
      <c r="G33" s="48"/>
      <c r="H33" s="48"/>
      <c r="I33" s="48"/>
    </row>
    <row r="34" spans="1:10" x14ac:dyDescent="0.25">
      <c r="A34" s="48">
        <v>280</v>
      </c>
      <c r="B34" s="48">
        <v>300</v>
      </c>
      <c r="C34" s="48"/>
      <c r="D34" s="48"/>
      <c r="E34" s="48"/>
      <c r="F34" s="48"/>
      <c r="G34" s="48"/>
      <c r="H34" s="48"/>
      <c r="I34" s="48"/>
    </row>
    <row r="35" spans="1:10" x14ac:dyDescent="0.25">
      <c r="A35" s="48">
        <v>560</v>
      </c>
      <c r="B35" s="48">
        <v>520</v>
      </c>
      <c r="C35" s="48"/>
      <c r="D35" s="48"/>
      <c r="E35" s="48"/>
      <c r="F35" s="48"/>
      <c r="G35" s="48"/>
      <c r="H35" s="48"/>
      <c r="I35" s="48"/>
    </row>
    <row r="36" spans="1:10" x14ac:dyDescent="0.25">
      <c r="A36" s="48">
        <v>490</v>
      </c>
      <c r="B36" s="48">
        <v>490</v>
      </c>
      <c r="C36" s="48"/>
      <c r="D36" s="48"/>
      <c r="E36" s="48"/>
      <c r="F36" s="48"/>
      <c r="G36" s="48"/>
      <c r="H36" s="48"/>
      <c r="I36" s="48"/>
    </row>
    <row r="37" spans="1:10" x14ac:dyDescent="0.25">
      <c r="A37" s="48">
        <v>520</v>
      </c>
      <c r="B37" s="48">
        <v>560</v>
      </c>
      <c r="C37" s="48"/>
      <c r="D37" s="48"/>
      <c r="E37" s="48"/>
      <c r="F37" s="48"/>
      <c r="G37" s="48"/>
      <c r="H37" s="48"/>
      <c r="I37" s="48"/>
    </row>
    <row r="38" spans="1:10" x14ac:dyDescent="0.25">
      <c r="A38" s="48">
        <v>180</v>
      </c>
      <c r="B38" s="48">
        <v>220</v>
      </c>
      <c r="C38" s="48"/>
      <c r="D38" s="48"/>
      <c r="E38" s="48"/>
      <c r="F38" s="48"/>
      <c r="G38" s="48"/>
      <c r="H38" s="48"/>
      <c r="I38" s="48"/>
    </row>
    <row r="40" spans="1:10" x14ac:dyDescent="0.25">
      <c r="A40" s="53" t="s">
        <v>110</v>
      </c>
      <c r="B40" s="53"/>
      <c r="C40" s="53"/>
      <c r="D40" s="53"/>
      <c r="E40" s="53"/>
      <c r="F40" s="53"/>
      <c r="G40" s="53"/>
      <c r="H40" s="53"/>
      <c r="I40" s="53"/>
      <c r="J40" s="76"/>
    </row>
    <row r="41" spans="1:10" x14ac:dyDescent="0.25">
      <c r="A41" s="53" t="s">
        <v>108</v>
      </c>
      <c r="B41" s="53"/>
      <c r="C41" s="53"/>
      <c r="D41" s="53"/>
      <c r="E41" s="53"/>
      <c r="F41" s="53"/>
      <c r="G41" s="53"/>
      <c r="H41" s="53"/>
      <c r="I41" s="53"/>
      <c r="J41" s="76"/>
    </row>
    <row r="42" spans="1:10" x14ac:dyDescent="0.25">
      <c r="A42" s="53" t="s">
        <v>109</v>
      </c>
      <c r="B42" s="53"/>
      <c r="C42" s="53"/>
      <c r="D42" s="53"/>
      <c r="E42" s="53"/>
      <c r="F42" s="53"/>
      <c r="G42" s="53"/>
      <c r="H42" s="53"/>
      <c r="I42" s="53"/>
      <c r="J42" s="76"/>
    </row>
    <row r="43" spans="1:10" ht="15.75" thickBot="1" x14ac:dyDescent="0.3">
      <c r="A43" s="48"/>
      <c r="B43" s="48"/>
      <c r="C43" s="48"/>
      <c r="D43" s="48"/>
      <c r="E43" s="48"/>
      <c r="F43" s="48"/>
      <c r="G43" s="48"/>
      <c r="H43" s="48"/>
      <c r="I43" s="48"/>
    </row>
    <row r="44" spans="1:10" ht="15.75" thickBot="1" x14ac:dyDescent="0.3">
      <c r="A44" s="48"/>
      <c r="B44" s="66" t="s">
        <v>111</v>
      </c>
      <c r="C44" s="67" t="s">
        <v>112</v>
      </c>
      <c r="D44" s="67" t="s">
        <v>113</v>
      </c>
      <c r="E44" s="67" t="s">
        <v>114</v>
      </c>
      <c r="F44" s="67" t="s">
        <v>115</v>
      </c>
      <c r="G44" s="67" t="s">
        <v>116</v>
      </c>
      <c r="H44" s="67" t="s">
        <v>117</v>
      </c>
      <c r="I44" s="68" t="s">
        <v>118</v>
      </c>
    </row>
    <row r="45" spans="1:10" x14ac:dyDescent="0.25">
      <c r="A45" s="48"/>
      <c r="B45" s="62" t="s">
        <v>12</v>
      </c>
      <c r="C45" s="63">
        <v>4</v>
      </c>
      <c r="D45" s="63">
        <v>3</v>
      </c>
      <c r="E45" s="63">
        <v>2</v>
      </c>
      <c r="F45" s="63">
        <v>1</v>
      </c>
      <c r="G45" s="63">
        <v>3</v>
      </c>
      <c r="H45" s="64"/>
      <c r="I45" s="65"/>
    </row>
    <row r="46" spans="1:10" x14ac:dyDescent="0.25">
      <c r="A46" s="48"/>
      <c r="B46" s="57" t="s">
        <v>13</v>
      </c>
      <c r="C46" s="55">
        <v>4</v>
      </c>
      <c r="D46" s="55">
        <v>1</v>
      </c>
      <c r="E46" s="55">
        <v>1</v>
      </c>
      <c r="F46" s="55">
        <v>2</v>
      </c>
      <c r="G46" s="55">
        <v>1</v>
      </c>
      <c r="H46" s="56"/>
      <c r="I46" s="58"/>
    </row>
    <row r="47" spans="1:10" x14ac:dyDescent="0.25">
      <c r="A47" s="48"/>
      <c r="B47" s="57" t="s">
        <v>14</v>
      </c>
      <c r="C47" s="55">
        <v>1</v>
      </c>
      <c r="D47" s="55">
        <v>1</v>
      </c>
      <c r="E47" s="55">
        <v>2</v>
      </c>
      <c r="F47" s="55">
        <v>1</v>
      </c>
      <c r="G47" s="55">
        <v>1</v>
      </c>
      <c r="H47" s="56"/>
      <c r="I47" s="58"/>
    </row>
    <row r="48" spans="1:10" x14ac:dyDescent="0.25">
      <c r="A48" s="48"/>
      <c r="B48" s="57" t="s">
        <v>15</v>
      </c>
      <c r="C48" s="55">
        <v>3</v>
      </c>
      <c r="D48" s="55">
        <v>2</v>
      </c>
      <c r="E48" s="55">
        <v>1</v>
      </c>
      <c r="F48" s="55">
        <v>2</v>
      </c>
      <c r="G48" s="55">
        <v>2</v>
      </c>
      <c r="H48" s="56"/>
      <c r="I48" s="58"/>
    </row>
    <row r="49" spans="2:9" x14ac:dyDescent="0.25">
      <c r="B49" s="57" t="s">
        <v>16</v>
      </c>
      <c r="C49" s="55">
        <v>4</v>
      </c>
      <c r="D49" s="55">
        <v>1</v>
      </c>
      <c r="E49" s="55">
        <v>1</v>
      </c>
      <c r="F49" s="55">
        <v>2</v>
      </c>
      <c r="G49" s="55">
        <v>3</v>
      </c>
      <c r="H49" s="23"/>
      <c r="I49" s="24"/>
    </row>
    <row r="50" spans="2:9" x14ac:dyDescent="0.25">
      <c r="B50" s="57" t="s">
        <v>17</v>
      </c>
      <c r="C50" s="55">
        <v>4</v>
      </c>
      <c r="D50" s="55">
        <v>1</v>
      </c>
      <c r="E50" s="55">
        <v>3</v>
      </c>
      <c r="F50" s="55">
        <v>1</v>
      </c>
      <c r="G50" s="55">
        <v>3</v>
      </c>
      <c r="H50" s="23"/>
      <c r="I50" s="24"/>
    </row>
    <row r="51" spans="2:9" x14ac:dyDescent="0.25">
      <c r="B51" s="57" t="s">
        <v>18</v>
      </c>
      <c r="C51" s="55">
        <v>1</v>
      </c>
      <c r="D51" s="55">
        <v>3</v>
      </c>
      <c r="E51" s="55">
        <v>3</v>
      </c>
      <c r="F51" s="55">
        <v>2</v>
      </c>
      <c r="G51" s="55">
        <v>1</v>
      </c>
      <c r="H51" s="23"/>
      <c r="I51" s="24"/>
    </row>
    <row r="52" spans="2:9" x14ac:dyDescent="0.25">
      <c r="B52" s="57" t="s">
        <v>19</v>
      </c>
      <c r="C52" s="55">
        <v>3</v>
      </c>
      <c r="D52" s="55">
        <v>2</v>
      </c>
      <c r="E52" s="55">
        <v>3</v>
      </c>
      <c r="F52" s="55">
        <v>2</v>
      </c>
      <c r="G52" s="55">
        <v>1</v>
      </c>
      <c r="H52" s="23"/>
      <c r="I52" s="24"/>
    </row>
    <row r="53" spans="2:9" x14ac:dyDescent="0.25">
      <c r="B53" s="57" t="s">
        <v>20</v>
      </c>
      <c r="C53" s="55">
        <v>2</v>
      </c>
      <c r="D53" s="55">
        <v>2</v>
      </c>
      <c r="E53" s="55">
        <v>1</v>
      </c>
      <c r="F53" s="55">
        <v>1</v>
      </c>
      <c r="G53" s="55">
        <v>3</v>
      </c>
      <c r="H53" s="23"/>
      <c r="I53" s="24"/>
    </row>
    <row r="54" spans="2:9" x14ac:dyDescent="0.25">
      <c r="B54" s="57" t="s">
        <v>21</v>
      </c>
      <c r="C54" s="55">
        <v>2</v>
      </c>
      <c r="D54" s="55">
        <v>1</v>
      </c>
      <c r="E54" s="55">
        <v>1</v>
      </c>
      <c r="F54" s="55">
        <v>1</v>
      </c>
      <c r="G54" s="55">
        <v>1</v>
      </c>
      <c r="H54" s="23"/>
      <c r="I54" s="24"/>
    </row>
    <row r="55" spans="2:9" x14ac:dyDescent="0.25">
      <c r="B55" s="57" t="s">
        <v>22</v>
      </c>
      <c r="C55" s="55">
        <v>2</v>
      </c>
      <c r="D55" s="55">
        <v>1</v>
      </c>
      <c r="E55" s="55">
        <v>2</v>
      </c>
      <c r="F55" s="55">
        <v>2</v>
      </c>
      <c r="G55" s="55">
        <v>1</v>
      </c>
      <c r="H55" s="23"/>
      <c r="I55" s="24"/>
    </row>
    <row r="56" spans="2:9" x14ac:dyDescent="0.25">
      <c r="B56" s="57" t="s">
        <v>23</v>
      </c>
      <c r="C56" s="55">
        <v>4</v>
      </c>
      <c r="D56" s="55">
        <v>1</v>
      </c>
      <c r="E56" s="55">
        <v>2</v>
      </c>
      <c r="F56" s="55">
        <v>1</v>
      </c>
      <c r="G56" s="55">
        <v>2</v>
      </c>
      <c r="H56" s="23"/>
      <c r="I56" s="24"/>
    </row>
    <row r="57" spans="2:9" x14ac:dyDescent="0.25">
      <c r="B57" s="57" t="s">
        <v>24</v>
      </c>
      <c r="C57" s="55">
        <v>1</v>
      </c>
      <c r="D57" s="55">
        <v>2</v>
      </c>
      <c r="E57" s="55">
        <v>1</v>
      </c>
      <c r="F57" s="55">
        <v>3</v>
      </c>
      <c r="G57" s="55">
        <v>1</v>
      </c>
      <c r="H57" s="23"/>
      <c r="I57" s="24"/>
    </row>
    <row r="58" spans="2:9" x14ac:dyDescent="0.25">
      <c r="B58" s="57" t="s">
        <v>24</v>
      </c>
      <c r="C58" s="55">
        <v>4</v>
      </c>
      <c r="D58" s="55">
        <v>2</v>
      </c>
      <c r="E58" s="55">
        <v>2</v>
      </c>
      <c r="F58" s="55">
        <v>3</v>
      </c>
      <c r="G58" s="55">
        <v>3</v>
      </c>
      <c r="H58" s="23"/>
      <c r="I58" s="24"/>
    </row>
    <row r="59" spans="2:9" x14ac:dyDescent="0.25">
      <c r="B59" s="57" t="s">
        <v>25</v>
      </c>
      <c r="C59" s="55">
        <v>2</v>
      </c>
      <c r="D59" s="55">
        <v>1</v>
      </c>
      <c r="E59" s="55">
        <v>1</v>
      </c>
      <c r="F59" s="55">
        <v>1</v>
      </c>
      <c r="G59" s="55">
        <v>2</v>
      </c>
      <c r="H59" s="23"/>
      <c r="I59" s="24"/>
    </row>
    <row r="60" spans="2:9" x14ac:dyDescent="0.25">
      <c r="B60" s="57" t="s">
        <v>26</v>
      </c>
      <c r="C60" s="55">
        <v>2</v>
      </c>
      <c r="D60" s="55">
        <v>3</v>
      </c>
      <c r="E60" s="55">
        <v>3</v>
      </c>
      <c r="F60" s="55">
        <v>3</v>
      </c>
      <c r="G60" s="55">
        <v>2</v>
      </c>
      <c r="H60" s="23"/>
      <c r="I60" s="24"/>
    </row>
    <row r="61" spans="2:9" x14ac:dyDescent="0.25">
      <c r="B61" s="57" t="s">
        <v>27</v>
      </c>
      <c r="C61" s="55">
        <v>2</v>
      </c>
      <c r="D61" s="55">
        <v>2</v>
      </c>
      <c r="E61" s="55">
        <v>1</v>
      </c>
      <c r="F61" s="55">
        <v>1</v>
      </c>
      <c r="G61" s="55">
        <v>1</v>
      </c>
      <c r="H61" s="23"/>
      <c r="I61" s="24"/>
    </row>
    <row r="62" spans="2:9" x14ac:dyDescent="0.25">
      <c r="B62" s="57" t="s">
        <v>28</v>
      </c>
      <c r="C62" s="55">
        <v>1</v>
      </c>
      <c r="D62" s="55">
        <v>1</v>
      </c>
      <c r="E62" s="55">
        <v>2</v>
      </c>
      <c r="F62" s="55">
        <v>3</v>
      </c>
      <c r="G62" s="55">
        <v>1</v>
      </c>
      <c r="H62" s="23"/>
      <c r="I62" s="24"/>
    </row>
    <row r="63" spans="2:9" x14ac:dyDescent="0.25">
      <c r="B63" s="57" t="s">
        <v>29</v>
      </c>
      <c r="C63" s="55">
        <v>3</v>
      </c>
      <c r="D63" s="55">
        <v>1</v>
      </c>
      <c r="E63" s="55">
        <v>1</v>
      </c>
      <c r="F63" s="55">
        <v>2</v>
      </c>
      <c r="G63" s="55">
        <v>2</v>
      </c>
      <c r="H63" s="23"/>
      <c r="I63" s="24"/>
    </row>
    <row r="64" spans="2:9" x14ac:dyDescent="0.25">
      <c r="B64" s="57" t="s">
        <v>30</v>
      </c>
      <c r="C64" s="55">
        <v>3</v>
      </c>
      <c r="D64" s="55">
        <v>2</v>
      </c>
      <c r="E64" s="55">
        <v>2</v>
      </c>
      <c r="F64" s="55">
        <v>2</v>
      </c>
      <c r="G64" s="55">
        <v>2</v>
      </c>
      <c r="H64" s="23"/>
      <c r="I64" s="24"/>
    </row>
    <row r="65" spans="2:9" x14ac:dyDescent="0.25">
      <c r="B65" s="57" t="s">
        <v>31</v>
      </c>
      <c r="C65" s="55">
        <v>4</v>
      </c>
      <c r="D65" s="55">
        <v>3</v>
      </c>
      <c r="E65" s="55">
        <v>3</v>
      </c>
      <c r="F65" s="55">
        <v>3</v>
      </c>
      <c r="G65" s="55">
        <v>2</v>
      </c>
      <c r="H65" s="23"/>
      <c r="I65" s="24"/>
    </row>
    <row r="66" spans="2:9" x14ac:dyDescent="0.25">
      <c r="B66" s="57" t="s">
        <v>32</v>
      </c>
      <c r="C66" s="55">
        <v>3</v>
      </c>
      <c r="D66" s="55">
        <v>3</v>
      </c>
      <c r="E66" s="55">
        <v>1</v>
      </c>
      <c r="F66" s="55">
        <v>1</v>
      </c>
      <c r="G66" s="55">
        <v>1</v>
      </c>
      <c r="H66" s="23"/>
      <c r="I66" s="24"/>
    </row>
    <row r="67" spans="2:9" x14ac:dyDescent="0.25">
      <c r="B67" s="57" t="s">
        <v>33</v>
      </c>
      <c r="C67" s="55">
        <v>1</v>
      </c>
      <c r="D67" s="55">
        <v>3</v>
      </c>
      <c r="E67" s="55">
        <v>2</v>
      </c>
      <c r="F67" s="55">
        <v>1</v>
      </c>
      <c r="G67" s="55">
        <v>2</v>
      </c>
      <c r="H67" s="23"/>
      <c r="I67" s="24"/>
    </row>
    <row r="68" spans="2:9" x14ac:dyDescent="0.25">
      <c r="B68" s="57" t="s">
        <v>34</v>
      </c>
      <c r="C68" s="55">
        <v>3</v>
      </c>
      <c r="D68" s="55">
        <v>2</v>
      </c>
      <c r="E68" s="55">
        <v>2</v>
      </c>
      <c r="F68" s="55">
        <v>1</v>
      </c>
      <c r="G68" s="55">
        <v>1</v>
      </c>
      <c r="H68" s="23"/>
      <c r="I68" s="24"/>
    </row>
    <row r="69" spans="2:9" x14ac:dyDescent="0.25">
      <c r="B69" s="57" t="s">
        <v>35</v>
      </c>
      <c r="C69" s="55">
        <v>2</v>
      </c>
      <c r="D69" s="55">
        <v>1</v>
      </c>
      <c r="E69" s="55">
        <v>1</v>
      </c>
      <c r="F69" s="55">
        <v>1</v>
      </c>
      <c r="G69" s="55">
        <v>1</v>
      </c>
      <c r="H69" s="23"/>
      <c r="I69" s="24"/>
    </row>
    <row r="70" spans="2:9" x14ac:dyDescent="0.25">
      <c r="B70" s="57" t="s">
        <v>36</v>
      </c>
      <c r="C70" s="55">
        <v>3</v>
      </c>
      <c r="D70" s="55">
        <v>3</v>
      </c>
      <c r="E70" s="55">
        <v>1</v>
      </c>
      <c r="F70" s="55">
        <v>1</v>
      </c>
      <c r="G70" s="55">
        <v>2</v>
      </c>
      <c r="H70" s="23"/>
      <c r="I70" s="24"/>
    </row>
    <row r="71" spans="2:9" ht="15.75" thickBot="1" x14ac:dyDescent="0.3">
      <c r="B71" s="59" t="s">
        <v>37</v>
      </c>
      <c r="C71" s="60">
        <v>4</v>
      </c>
      <c r="D71" s="60">
        <v>1</v>
      </c>
      <c r="E71" s="60">
        <v>1</v>
      </c>
      <c r="F71" s="60">
        <v>1</v>
      </c>
      <c r="G71" s="60">
        <v>1</v>
      </c>
      <c r="H71" s="29"/>
      <c r="I71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Sheet 2</vt:lpstr>
      <vt:lpstr>Paste special</vt:lpstr>
      <vt:lpstr>Formats and sequence</vt:lpstr>
      <vt:lpstr>Function IF</vt:lpstr>
    </vt:vector>
  </TitlesOfParts>
  <Company>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Macaaa</dc:creator>
  <cp:lastModifiedBy>SPU</cp:lastModifiedBy>
  <dcterms:created xsi:type="dcterms:W3CDTF">2011-08-06T14:33:33Z</dcterms:created>
  <dcterms:modified xsi:type="dcterms:W3CDTF">2024-11-07T13:30:24Z</dcterms:modified>
</cp:coreProperties>
</file>