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9480" windowHeight="5535"/>
  </bookViews>
  <sheets>
    <sheet name="tabulka" sheetId="1" r:id="rId1"/>
    <sheet name="tab2" sheetId="5" r:id="rId2"/>
    <sheet name="zadanie" sheetId="6" r:id="rId3"/>
    <sheet name="graf1" sheetId="2" r:id="rId4"/>
    <sheet name="graf2" sheetId="3" r:id="rId5"/>
  </sheets>
  <calcPr calcId="145621"/>
</workbook>
</file>

<file path=xl/calcChain.xml><?xml version="1.0" encoding="utf-8"?>
<calcChain xmlns="http://schemas.openxmlformats.org/spreadsheetml/2006/main">
  <c r="D36" i="6" l="1"/>
  <c r="E36" i="6"/>
  <c r="F36" i="6"/>
  <c r="G36" i="6"/>
  <c r="C36" i="6"/>
  <c r="D35" i="6"/>
  <c r="E35" i="6"/>
  <c r="F35" i="6"/>
  <c r="G35" i="6"/>
  <c r="C35" i="6"/>
  <c r="H13" i="6"/>
  <c r="I13" i="6" s="1"/>
  <c r="J13" i="6" s="1"/>
  <c r="B62" i="1"/>
  <c r="B63" i="1"/>
  <c r="B64" i="1"/>
  <c r="B65" i="1"/>
  <c r="B66" i="1"/>
  <c r="B67" i="1"/>
  <c r="B68" i="1"/>
  <c r="B69" i="1"/>
  <c r="B70" i="1"/>
  <c r="B71" i="1"/>
  <c r="B72" i="1"/>
  <c r="B73" i="1"/>
  <c r="B61" i="1"/>
  <c r="E42" i="1"/>
  <c r="E43" i="1"/>
  <c r="E44" i="1"/>
  <c r="E45" i="1"/>
  <c r="E46" i="1"/>
  <c r="E47" i="1"/>
  <c r="E48" i="1"/>
  <c r="E49" i="1"/>
  <c r="E50" i="1"/>
  <c r="E51" i="1"/>
  <c r="E52" i="1"/>
  <c r="E41" i="1"/>
  <c r="D42" i="1"/>
  <c r="D43" i="1"/>
  <c r="D44" i="1"/>
  <c r="D45" i="1"/>
  <c r="D46" i="1"/>
  <c r="D47" i="1"/>
  <c r="D48" i="1"/>
  <c r="D49" i="1"/>
  <c r="D50" i="1"/>
  <c r="D51" i="1"/>
  <c r="D52" i="1"/>
  <c r="D41" i="1"/>
  <c r="C42" i="1"/>
  <c r="C43" i="1"/>
  <c r="C44" i="1"/>
  <c r="C45" i="1"/>
  <c r="C46" i="1"/>
  <c r="C47" i="1"/>
  <c r="C48" i="1"/>
  <c r="C49" i="1"/>
  <c r="C50" i="1"/>
  <c r="C51" i="1"/>
  <c r="C52" i="1"/>
  <c r="C41" i="1"/>
  <c r="D31" i="1"/>
  <c r="E31" i="1"/>
  <c r="F31" i="1"/>
  <c r="C31" i="1"/>
  <c r="D30" i="1"/>
  <c r="E30" i="1"/>
  <c r="F30" i="1"/>
  <c r="C30" i="1"/>
  <c r="G18" i="1"/>
  <c r="F42" i="1" s="1"/>
  <c r="G19" i="1"/>
  <c r="F43" i="1" s="1"/>
  <c r="G20" i="1"/>
  <c r="F44" i="1" s="1"/>
  <c r="G21" i="1"/>
  <c r="F45" i="1" s="1"/>
  <c r="G22" i="1"/>
  <c r="F46" i="1" s="1"/>
  <c r="G23" i="1"/>
  <c r="F47" i="1" s="1"/>
  <c r="G24" i="1"/>
  <c r="F48" i="1" s="1"/>
  <c r="G25" i="1"/>
  <c r="F49" i="1" s="1"/>
  <c r="G26" i="1"/>
  <c r="F50" i="1" s="1"/>
  <c r="G27" i="1"/>
  <c r="F51" i="1" s="1"/>
  <c r="G28" i="1"/>
  <c r="F52" i="1" s="1"/>
  <c r="G17" i="1"/>
  <c r="G30" i="1" s="1"/>
  <c r="H32" i="6"/>
  <c r="I32" i="6" s="1"/>
  <c r="J32" i="6" s="1"/>
  <c r="H14" i="6"/>
  <c r="I14" i="6" s="1"/>
  <c r="J14" i="6" s="1"/>
  <c r="H25" i="6"/>
  <c r="I25" i="6" s="1"/>
  <c r="J25" i="6" s="1"/>
  <c r="H31" i="6"/>
  <c r="I31" i="6" s="1"/>
  <c r="J31" i="6" s="1"/>
  <c r="H16" i="6"/>
  <c r="I16" i="6" s="1"/>
  <c r="J16" i="6" s="1"/>
  <c r="H20" i="6"/>
  <c r="I20" i="6" s="1"/>
  <c r="J20" i="6" s="1"/>
  <c r="H26" i="6"/>
  <c r="I26" i="6" s="1"/>
  <c r="J26" i="6" s="1"/>
  <c r="H27" i="6"/>
  <c r="I27" i="6" s="1"/>
  <c r="J27" i="6" s="1"/>
  <c r="H29" i="6"/>
  <c r="I29" i="6" s="1"/>
  <c r="J29" i="6" s="1"/>
  <c r="H12" i="6"/>
  <c r="H36" i="6" s="1"/>
  <c r="H34" i="6"/>
  <c r="I34" i="6" s="1"/>
  <c r="J34" i="6" s="1"/>
  <c r="H15" i="6"/>
  <c r="I15" i="6" s="1"/>
  <c r="J15" i="6" s="1"/>
  <c r="H18" i="6"/>
  <c r="I18" i="6" s="1"/>
  <c r="J18" i="6" s="1"/>
  <c r="H19" i="6"/>
  <c r="I19" i="6" s="1"/>
  <c r="J19" i="6" s="1"/>
  <c r="H22" i="6"/>
  <c r="I22" i="6" s="1"/>
  <c r="J22" i="6" s="1"/>
  <c r="H33" i="6"/>
  <c r="I33" i="6" s="1"/>
  <c r="J33" i="6" s="1"/>
  <c r="H21" i="6"/>
  <c r="I21" i="6" s="1"/>
  <c r="J21" i="6" s="1"/>
  <c r="H17" i="6"/>
  <c r="I17" i="6" s="1"/>
  <c r="J17" i="6" s="1"/>
  <c r="H30" i="6"/>
  <c r="I30" i="6" s="1"/>
  <c r="J30" i="6" s="1"/>
  <c r="H28" i="6"/>
  <c r="I28" i="6" s="1"/>
  <c r="J28" i="6" s="1"/>
  <c r="H23" i="6"/>
  <c r="I23" i="6" s="1"/>
  <c r="J23" i="6" s="1"/>
  <c r="H24" i="6"/>
  <c r="I24" i="6" s="1"/>
  <c r="J24" i="6" s="1"/>
  <c r="G31" i="1" l="1"/>
  <c r="F41" i="1"/>
  <c r="I12" i="6"/>
  <c r="J12" i="6" s="1"/>
  <c r="H35" i="6"/>
</calcChain>
</file>

<file path=xl/comments1.xml><?xml version="1.0" encoding="utf-8"?>
<comments xmlns="http://schemas.openxmlformats.org/spreadsheetml/2006/main">
  <authors>
    <author>Marcela Hallova</author>
  </authors>
  <commentLis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Komentár cez menu Vložiť- Komentár</t>
        </r>
      </text>
    </comment>
  </commentList>
</comments>
</file>

<file path=xl/comments2.xml><?xml version="1.0" encoding="utf-8"?>
<comments xmlns="http://schemas.openxmlformats.org/spreadsheetml/2006/main">
  <authors>
    <author>Marcela Hallova</author>
  </authors>
  <commentList>
    <comment ref="E5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Túto hodnotu dať kopírovať, označiť v tabuľke všetky hodnoty, na označené hodnoty kliknúť pravým tlačítkom myši a dať Prilepiť špeciálne- operácia sčítanie.</t>
        </r>
      </text>
    </comment>
    <comment ref="A15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Označiť všetky  hodnoty, kliknúť na bunku A15 pravým dať Prilepiť špeciálne- zaškrtnút Transponovať</t>
        </r>
      </text>
    </comment>
  </commentList>
</comments>
</file>

<file path=xl/sharedStrings.xml><?xml version="1.0" encoding="utf-8"?>
<sst xmlns="http://schemas.openxmlformats.org/spreadsheetml/2006/main" count="158" uniqueCount="116">
  <si>
    <t>Úpravy v tabuľke č.1:</t>
  </si>
  <si>
    <t>Vypočítajte chýbajúce hodnoty (bez sektora, Spolu, Priemer)</t>
  </si>
  <si>
    <t>Vypočítajte % v tabuľke č.2</t>
  </si>
  <si>
    <t>Tabuľka č.1</t>
  </si>
  <si>
    <t>Okres</t>
  </si>
  <si>
    <t>Pocet obyv.</t>
  </si>
  <si>
    <t>1.sektor</t>
  </si>
  <si>
    <t>2.sektor</t>
  </si>
  <si>
    <t>3.sektor</t>
  </si>
  <si>
    <t>bez sektora</t>
  </si>
  <si>
    <t>Banska Bystrica</t>
  </si>
  <si>
    <t>Dolny Kubin</t>
  </si>
  <si>
    <t>Martin</t>
  </si>
  <si>
    <t>Poprad</t>
  </si>
  <si>
    <t>Prievidza</t>
  </si>
  <si>
    <t>Zvolen</t>
  </si>
  <si>
    <t>Spolu</t>
  </si>
  <si>
    <t>Priemer</t>
  </si>
  <si>
    <t>&lt;-na celé miesta</t>
  </si>
  <si>
    <t>Tabuľka č.2</t>
  </si>
  <si>
    <t>Ekonomicky aktívne obyvateľstvo podľa sektorov v %</t>
  </si>
  <si>
    <t>Ekonomicky aktívne obyvateľstvo podľa sektorov</t>
  </si>
  <si>
    <t>Počet obyv.</t>
  </si>
  <si>
    <t>Bez</t>
  </si>
  <si>
    <t>Bratislava - mesto</t>
  </si>
  <si>
    <t>Bratislava - vidiek</t>
  </si>
  <si>
    <t>Dunajska Streda</t>
  </si>
  <si>
    <t>Humenne</t>
  </si>
  <si>
    <t>Komarno</t>
  </si>
  <si>
    <t>Graf č.1</t>
  </si>
  <si>
    <t>Vytvorte kruhový graf z údajov okresu Bratislava mesto</t>
  </si>
  <si>
    <t>Umiestnite ho na A21-F38, zvoľte vhodné popisy grafu (%, legendu, nadpis)</t>
  </si>
  <si>
    <t>Zmeňte farbu 2.sektora na červenú</t>
  </si>
  <si>
    <t>Graf č.2</t>
  </si>
  <si>
    <t>1.Vytvorte Graf č.1 - čiarový - líniový (Line):</t>
  </si>
  <si>
    <t>" - os X-ová budú okresy</t>
  </si>
  <si>
    <t>"- zadajte všetky  popisy grafu (aj z tabuľky)</t>
  </si>
  <si>
    <t>"- nadpis: tvamomodrý, tučný, 12, v čiernom rámiku</t>
  </si>
  <si>
    <t xml:space="preserve">"- legenda -  písmo červené, tučné, 8, bez rámiku </t>
  </si>
  <si>
    <t>"- poznámka a šípka na najvyšší bod</t>
  </si>
  <si>
    <t>Humenné</t>
  </si>
  <si>
    <t>" - farbu čiary 2.sektora zmeňte na hrubšiu tmavozelenú</t>
  </si>
  <si>
    <t>Prešov</t>
  </si>
  <si>
    <t>"- okolie grafu biele so zelenými bodkami</t>
  </si>
  <si>
    <t>Trebišov</t>
  </si>
  <si>
    <t>949 01</t>
  </si>
  <si>
    <t>917 00</t>
  </si>
  <si>
    <t>800 00</t>
  </si>
  <si>
    <t>Pozri aj zadanie pod tabuľkami!</t>
  </si>
  <si>
    <t>Upravte formát oboch tabuliek (písmo, zarovnanie, orámovanie, pozadie)</t>
  </si>
  <si>
    <t>Čadca</t>
  </si>
  <si>
    <t>Dolný Kubín</t>
  </si>
  <si>
    <t>Liptovský Mikuláš</t>
  </si>
  <si>
    <t>Veľký Krtíš</t>
  </si>
  <si>
    <t>Žiar nad Hronom</t>
  </si>
  <si>
    <t>Žilina</t>
  </si>
  <si>
    <t xml:space="preserve">     potom ich uložte transponované do riadkov od A15 bez formátu</t>
  </si>
  <si>
    <t>Stará Ľubovňa</t>
  </si>
  <si>
    <t>Banská Bystrica</t>
  </si>
  <si>
    <t>&lt;- vypočítajte</t>
  </si>
  <si>
    <t>"- vstupné údaje  iba Humenné a Trebišov  a sektory 1., 2., 3.</t>
  </si>
  <si>
    <t>"- umiestnite ho od A18 po G37</t>
  </si>
  <si>
    <t>2. Prekopírujte Graf č.1 a uložte ho od I18, upravte Graf č. 2 takto:</t>
  </si>
  <si>
    <t xml:space="preserve">Najvačší sektor vysuňte,ohraničte hrubšou čiarou,označte šípkou a textom Maximum </t>
  </si>
  <si>
    <t>040 00</t>
  </si>
  <si>
    <t>Vypočítajte (vzorcom) percentuálne zastúpenie jednotlivých sektorov v okrese na 1 des.miesto</t>
  </si>
  <si>
    <t>Prenesené hodnoty riadkov uložte od A5 a zväčšite o 50000,</t>
  </si>
  <si>
    <t>Do bunky B37 vložte komentár v ktorej bude Vaše meno a priezvisko</t>
  </si>
  <si>
    <t>Vložte nový prázdny prvý stĺpec  a následne vyplňte do tabuliek - Por.číslo (od 1100 po 100)</t>
  </si>
  <si>
    <t xml:space="preserve"> - upraviť hlavičku aby bola čitateľná</t>
  </si>
  <si>
    <t xml:space="preserve"> - dopočítať údaje v tabuľke</t>
  </si>
  <si>
    <t xml:space="preserve">Celkový počet odučených hodin za 1. pol. š. r. 05/06 na 1 žiaka </t>
  </si>
  <si>
    <t>Č.</t>
  </si>
  <si>
    <t>Meno</t>
  </si>
  <si>
    <t>Mesiac</t>
  </si>
  <si>
    <t>Podiel absencie na celkovom počte odučených hodín v %</t>
  </si>
  <si>
    <t>Neklasifikovaní žiaci ak podiel absencie je viac ako 30%</t>
  </si>
  <si>
    <t>IX</t>
  </si>
  <si>
    <t>X</t>
  </si>
  <si>
    <t>XI</t>
  </si>
  <si>
    <t>XII</t>
  </si>
  <si>
    <t>I</t>
  </si>
  <si>
    <t>Celkom</t>
  </si>
  <si>
    <t>Macháčková</t>
  </si>
  <si>
    <t>Vodička</t>
  </si>
  <si>
    <t>Bílek</t>
  </si>
  <si>
    <t>Mrázková</t>
  </si>
  <si>
    <t>Váňa</t>
  </si>
  <si>
    <t>Fialová</t>
  </si>
  <si>
    <t>Karásek</t>
  </si>
  <si>
    <t>Nová</t>
  </si>
  <si>
    <t>Široká</t>
  </si>
  <si>
    <t>Trpký</t>
  </si>
  <si>
    <t>Adamová</t>
  </si>
  <si>
    <t>Zralá</t>
  </si>
  <si>
    <t>Cittowá</t>
  </si>
  <si>
    <t>Janda</t>
  </si>
  <si>
    <t>Jirásková</t>
  </si>
  <si>
    <t>Kutáčková</t>
  </si>
  <si>
    <t>Zaoral</t>
  </si>
  <si>
    <t>Konečný</t>
  </si>
  <si>
    <t>Chudobová</t>
  </si>
  <si>
    <t>Trzosová</t>
  </si>
  <si>
    <t>Tichá</t>
  </si>
  <si>
    <t>Lichý</t>
  </si>
  <si>
    <t>Priemerná absencia na žiaka</t>
  </si>
  <si>
    <t>Bednarík</t>
  </si>
  <si>
    <t xml:space="preserve"> - doplniť poradové čísla od 1</t>
  </si>
  <si>
    <t xml:space="preserve">Z tabuľky č.1 prekopírujte údaje 1.,2.,3. sektora (D15-F22) do pracovného hárku tab2. </t>
  </si>
  <si>
    <t>Pomocou funkcie IF vyplňte stĺpec B od B61 takto:</t>
  </si>
  <si>
    <t>ak je v D stĺpci 949 01, tak v B bude NITRA, ak  je v D 800 00 tak  v B bude BRATISLAVA,</t>
  </si>
  <si>
    <t>ak je v D  917 00, tak v B bude TRNAVA, ak je v D 040 00 tak v B bude KOŠICE</t>
  </si>
  <si>
    <t xml:space="preserve"> - zoradiť údaje podľa mena abecedne - označiť údaje od B12 po H33 a dať Zoradiť vzostupne</t>
  </si>
  <si>
    <t xml:space="preserve"> - zaradiť Bednaríka - vložiť nový riadok za Adamovú a prekopírovať údaje pod tabuľkou</t>
  </si>
  <si>
    <t xml:space="preserve"> - označiť neklasifikovaných žiakov podmieneným formátovaním</t>
  </si>
  <si>
    <t>Prehľad absencie žiakov 4.A triedy za 1. polrok školského roku 2013/2014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</si>
</sst>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</font>
    <font>
      <b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32"/>
      <name val="Arial CE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indexed="32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2" fillId="0" borderId="0" xfId="0" applyFont="1"/>
    <xf numFmtId="0" fontId="2" fillId="0" borderId="0" xfId="0" applyFont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0" borderId="0" xfId="0" applyFont="1"/>
    <xf numFmtId="0" fontId="3" fillId="3" borderId="0" xfId="0" quotePrefix="1" applyFont="1" applyFill="1" applyAlignment="1">
      <alignment horizontal="left"/>
    </xf>
    <xf numFmtId="0" fontId="4" fillId="3" borderId="0" xfId="0" applyFont="1" applyFill="1"/>
    <xf numFmtId="0" fontId="6" fillId="0" borderId="0" xfId="0" applyFont="1"/>
    <xf numFmtId="0" fontId="7" fillId="2" borderId="0" xfId="0" applyFont="1" applyFill="1" applyBorder="1"/>
    <xf numFmtId="0" fontId="6" fillId="2" borderId="0" xfId="0" applyFont="1" applyFill="1"/>
    <xf numFmtId="0" fontId="8" fillId="2" borderId="0" xfId="0" applyFont="1" applyFill="1" applyBorder="1"/>
    <xf numFmtId="0" fontId="8" fillId="0" borderId="0" xfId="0" applyFont="1" applyBorder="1"/>
    <xf numFmtId="0" fontId="6" fillId="0" borderId="0" xfId="0" applyFont="1" applyBorder="1"/>
    <xf numFmtId="2" fontId="6" fillId="0" borderId="0" xfId="0" applyNumberFormat="1" applyFont="1"/>
    <xf numFmtId="0" fontId="9" fillId="2" borderId="0" xfId="0" applyFont="1" applyFill="1"/>
    <xf numFmtId="0" fontId="7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0" borderId="0" xfId="0" applyFont="1"/>
    <xf numFmtId="0" fontId="8" fillId="0" borderId="0" xfId="0" applyFont="1"/>
    <xf numFmtId="0" fontId="8" fillId="0" borderId="1" xfId="0" applyFont="1" applyBorder="1"/>
    <xf numFmtId="0" fontId="13" fillId="0" borderId="2" xfId="0" applyFont="1" applyBorder="1"/>
    <xf numFmtId="9" fontId="6" fillId="0" borderId="3" xfId="3" applyFont="1" applyBorder="1"/>
    <xf numFmtId="9" fontId="6" fillId="0" borderId="4" xfId="3" applyFont="1" applyBorder="1"/>
    <xf numFmtId="0" fontId="13" fillId="0" borderId="5" xfId="0" applyFont="1" applyBorder="1"/>
    <xf numFmtId="9" fontId="6" fillId="0" borderId="6" xfId="3" applyFont="1" applyBorder="1"/>
    <xf numFmtId="9" fontId="6" fillId="0" borderId="7" xfId="3" applyFont="1" applyBorder="1"/>
    <xf numFmtId="0" fontId="14" fillId="2" borderId="0" xfId="0" applyFont="1" applyFill="1"/>
    <xf numFmtId="0" fontId="0" fillId="4" borderId="0" xfId="0" applyFill="1"/>
    <xf numFmtId="0" fontId="7" fillId="4" borderId="0" xfId="0" applyFont="1" applyFill="1"/>
    <xf numFmtId="0" fontId="15" fillId="2" borderId="0" xfId="0" applyFont="1" applyFill="1"/>
    <xf numFmtId="0" fontId="0" fillId="0" borderId="0" xfId="0" applyAlignment="1">
      <alignment horizontal="center"/>
    </xf>
    <xf numFmtId="0" fontId="3" fillId="3" borderId="0" xfId="0" applyFont="1" applyFill="1"/>
    <xf numFmtId="0" fontId="17" fillId="5" borderId="0" xfId="1" applyFont="1" applyFill="1" applyAlignment="1">
      <alignment horizontal="left"/>
    </xf>
    <xf numFmtId="0" fontId="18" fillId="5" borderId="0" xfId="1" applyFont="1" applyFill="1" applyAlignment="1">
      <alignment horizontal="left"/>
    </xf>
    <xf numFmtId="0" fontId="16" fillId="0" borderId="0" xfId="1"/>
    <xf numFmtId="0" fontId="16" fillId="0" borderId="0" xfId="1" applyBorder="1"/>
    <xf numFmtId="0" fontId="16" fillId="0" borderId="0" xfId="1" applyBorder="1" applyAlignment="1">
      <alignment horizontal="center"/>
    </xf>
    <xf numFmtId="0" fontId="19" fillId="0" borderId="0" xfId="1" applyFont="1"/>
    <xf numFmtId="0" fontId="16" fillId="0" borderId="0" xfId="1" applyAlignment="1">
      <alignment horizontal="left"/>
    </xf>
    <xf numFmtId="1" fontId="2" fillId="0" borderId="0" xfId="0" applyNumberFormat="1" applyFont="1"/>
    <xf numFmtId="10" fontId="6" fillId="0" borderId="0" xfId="0" applyNumberFormat="1" applyFont="1"/>
    <xf numFmtId="0" fontId="16" fillId="5" borderId="0" xfId="1" applyFill="1"/>
    <xf numFmtId="0" fontId="19" fillId="0" borderId="0" xfId="1" applyFont="1" applyAlignment="1">
      <alignment wrapText="1"/>
    </xf>
    <xf numFmtId="10" fontId="16" fillId="0" borderId="0" xfId="1" applyNumberFormat="1"/>
    <xf numFmtId="164" fontId="16" fillId="0" borderId="0" xfId="1" applyNumberFormat="1"/>
  </cellXfs>
  <cellStyles count="4">
    <cellStyle name="Normálna" xfId="0" builtinId="0"/>
    <cellStyle name="normálne_maninfo2" xfId="1"/>
    <cellStyle name="normální_Vzorové složitější funkce" xfId="2"/>
    <cellStyle name="Percentá" xfId="3" builtinId="5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Ekonomicky aktívne obyvateľstvo podľa sektorov</a:t>
            </a:r>
          </a:p>
        </c:rich>
      </c:tx>
      <c:layout>
        <c:manualLayout>
          <c:xMode val="edge"/>
          <c:yMode val="edge"/>
          <c:x val="0.10838467452844319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586947187634178"/>
          <c:y val="0.20000028722467719"/>
          <c:w val="0.61554315156719619"/>
          <c:h val="0.59705968097955109"/>
        </c:manualLayout>
      </c:layout>
      <c:lineChart>
        <c:grouping val="standard"/>
        <c:varyColors val="0"/>
        <c:ser>
          <c:idx val="0"/>
          <c:order val="0"/>
          <c:tx>
            <c:strRef>
              <c:f>graf1!$C$9</c:f>
              <c:strCache>
                <c:ptCount val="1"/>
                <c:pt idx="0">
                  <c:v>1.sektor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(graf1!$A$10,graf1!$A$12)</c:f>
              <c:strCache>
                <c:ptCount val="2"/>
                <c:pt idx="0">
                  <c:v>Humenné</c:v>
                </c:pt>
                <c:pt idx="1">
                  <c:v>Trebišov</c:v>
                </c:pt>
              </c:strCache>
            </c:strRef>
          </c:cat>
          <c:val>
            <c:numRef>
              <c:f>(graf1!$C$10,graf1!$C$12)</c:f>
              <c:numCache>
                <c:formatCode>General</c:formatCode>
                <c:ptCount val="2"/>
                <c:pt idx="0">
                  <c:v>13204</c:v>
                </c:pt>
                <c:pt idx="1">
                  <c:v>12865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graf1!$D$9</c:f>
              <c:strCache>
                <c:ptCount val="1"/>
                <c:pt idx="0">
                  <c:v>2.sektor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(graf1!$A$10,graf1!$A$12)</c:f>
              <c:strCache>
                <c:ptCount val="2"/>
                <c:pt idx="0">
                  <c:v>Humenné</c:v>
                </c:pt>
                <c:pt idx="1">
                  <c:v>Trebišov</c:v>
                </c:pt>
              </c:strCache>
            </c:strRef>
          </c:cat>
          <c:val>
            <c:numRef>
              <c:f>(graf1!$D$10,graf1!$D$12)</c:f>
              <c:numCache>
                <c:formatCode>General</c:formatCode>
                <c:ptCount val="2"/>
                <c:pt idx="0">
                  <c:v>18702</c:v>
                </c:pt>
                <c:pt idx="1">
                  <c:v>18803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graf1!$E$9</c:f>
              <c:strCache>
                <c:ptCount val="1"/>
                <c:pt idx="0">
                  <c:v>3.sektor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(graf1!$A$10,graf1!$A$12)</c:f>
              <c:strCache>
                <c:ptCount val="2"/>
                <c:pt idx="0">
                  <c:v>Humenné</c:v>
                </c:pt>
                <c:pt idx="1">
                  <c:v>Trebišov</c:v>
                </c:pt>
              </c:strCache>
            </c:strRef>
          </c:cat>
          <c:val>
            <c:numRef>
              <c:f>(graf1!$E$10,graf1!$E$12)</c:f>
              <c:numCache>
                <c:formatCode>General</c:formatCode>
                <c:ptCount val="2"/>
                <c:pt idx="0">
                  <c:v>20760</c:v>
                </c:pt>
                <c:pt idx="1">
                  <c:v>18076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413184"/>
        <c:axId val="43078144"/>
      </c:lineChart>
      <c:catAx>
        <c:axId val="264413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Okresy</a:t>
                </a:r>
              </a:p>
            </c:rich>
          </c:tx>
          <c:layout>
            <c:manualLayout>
              <c:xMode val="edge"/>
              <c:yMode val="edge"/>
              <c:x val="0.4355836919728"/>
              <c:y val="0.888236569733125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078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0781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Počet obyvateľov</a:t>
                </a:r>
              </a:p>
            </c:rich>
          </c:tx>
          <c:layout>
            <c:manualLayout>
              <c:xMode val="edge"/>
              <c:yMode val="edge"/>
              <c:x val="3.2719901744435682E-2"/>
              <c:y val="0.329412237781821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44131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90755589283748"/>
          <c:y val="0.40588293583831547"/>
          <c:w val="0.16973449029926008"/>
          <c:h val="0.188235564446755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Ekonomicky aktívne obyvateľstvo podľa sektorov</a:t>
            </a:r>
          </a:p>
        </c:rich>
      </c:tx>
      <c:layout>
        <c:manualLayout>
          <c:xMode val="edge"/>
          <c:yMode val="edge"/>
          <c:x val="0.17551037897638211"/>
          <c:y val="3.519061583577713E-2"/>
        </c:manualLayout>
      </c:layout>
      <c:overlay val="0"/>
      <c:spPr>
        <a:noFill/>
        <a:ln w="381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7551037897638211"/>
          <c:y val="0.27859237536656889"/>
          <c:w val="0.62244959985809933"/>
          <c:h val="0.51906158357771259"/>
        </c:manualLayout>
      </c:layout>
      <c:lineChart>
        <c:grouping val="standard"/>
        <c:varyColors val="0"/>
        <c:ser>
          <c:idx val="0"/>
          <c:order val="0"/>
          <c:tx>
            <c:strRef>
              <c:f>graf1!$C$9</c:f>
              <c:strCache>
                <c:ptCount val="1"/>
                <c:pt idx="0">
                  <c:v>1.sektor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(graf1!$A$10,graf1!$A$12)</c:f>
              <c:strCache>
                <c:ptCount val="2"/>
                <c:pt idx="0">
                  <c:v>Humenné</c:v>
                </c:pt>
                <c:pt idx="1">
                  <c:v>Trebišov</c:v>
                </c:pt>
              </c:strCache>
            </c:strRef>
          </c:cat>
          <c:val>
            <c:numRef>
              <c:f>(graf1!$C$10,graf1!$C$12)</c:f>
              <c:numCache>
                <c:formatCode>General</c:formatCode>
                <c:ptCount val="2"/>
                <c:pt idx="0">
                  <c:v>13204</c:v>
                </c:pt>
                <c:pt idx="1">
                  <c:v>12865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graf1!$D$9</c:f>
              <c:strCache>
                <c:ptCount val="1"/>
                <c:pt idx="0">
                  <c:v>2.sektor</c:v>
                </c:pt>
              </c:strCache>
            </c:strRef>
          </c:tx>
          <c:spPr>
            <a:ln w="38100">
              <a:solidFill>
                <a:srgbClr val="336666"/>
              </a:solidFill>
              <a:prstDash val="solid"/>
            </a:ln>
          </c:spPr>
          <c:marker>
            <c:symbol val="none"/>
          </c:marker>
          <c:cat>
            <c:strRef>
              <c:f>(graf1!$A$10,graf1!$A$12)</c:f>
              <c:strCache>
                <c:ptCount val="2"/>
                <c:pt idx="0">
                  <c:v>Humenné</c:v>
                </c:pt>
                <c:pt idx="1">
                  <c:v>Trebišov</c:v>
                </c:pt>
              </c:strCache>
            </c:strRef>
          </c:cat>
          <c:val>
            <c:numRef>
              <c:f>(graf1!$D$10,graf1!$D$12)</c:f>
              <c:numCache>
                <c:formatCode>General</c:formatCode>
                <c:ptCount val="2"/>
                <c:pt idx="0">
                  <c:v>18702</c:v>
                </c:pt>
                <c:pt idx="1">
                  <c:v>18803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graf1!$E$9</c:f>
              <c:strCache>
                <c:ptCount val="1"/>
                <c:pt idx="0">
                  <c:v>3.sektor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(graf1!$A$10,graf1!$A$12)</c:f>
              <c:strCache>
                <c:ptCount val="2"/>
                <c:pt idx="0">
                  <c:v>Humenné</c:v>
                </c:pt>
                <c:pt idx="1">
                  <c:v>Trebišov</c:v>
                </c:pt>
              </c:strCache>
            </c:strRef>
          </c:cat>
          <c:val>
            <c:numRef>
              <c:f>(graf1!$E$10,graf1!$E$12)</c:f>
              <c:numCache>
                <c:formatCode>General</c:formatCode>
                <c:ptCount val="2"/>
                <c:pt idx="0">
                  <c:v>20760</c:v>
                </c:pt>
                <c:pt idx="1">
                  <c:v>18076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415232"/>
        <c:axId val="43080448"/>
      </c:lineChart>
      <c:catAx>
        <c:axId val="26441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Okresy</a:t>
                </a:r>
              </a:p>
            </c:rich>
          </c:tx>
          <c:layout>
            <c:manualLayout>
              <c:xMode val="edge"/>
              <c:yMode val="edge"/>
              <c:x val="0.43877594744095527"/>
              <c:y val="0.888563049853372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080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080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Počet obyvateľov</a:t>
                </a:r>
              </a:p>
            </c:rich>
          </c:tx>
          <c:layout>
            <c:manualLayout>
              <c:xMode val="edge"/>
              <c:yMode val="edge"/>
              <c:x val="3.2653093763047834E-2"/>
              <c:y val="0.369501466275659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4415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040898079657687"/>
          <c:y val="0.45454545454545453"/>
          <c:w val="0.16530628717542967"/>
          <c:h val="0.17008797653958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1" i="0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pattFill prst="pct75">
      <a:fgClr>
        <a:srgbClr xmlns:mc="http://schemas.openxmlformats.org/markup-compatibility/2006" xmlns:a14="http://schemas.microsoft.com/office/drawing/2010/main" val="FFFFFF" mc:Ignorable="a14" a14:legacySpreadsheetColorIndex="65"/>
      </a:fgClr>
      <a:bgClr>
        <a:srgbClr xmlns:mc="http://schemas.openxmlformats.org/markup-compatibility/2006" xmlns:a14="http://schemas.microsoft.com/office/drawing/2010/main" val="008000" mc:Ignorable="a14" a14:legacySpreadsheetColorIndex="17"/>
      </a:bgClr>
    </a:patt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302795189304389"/>
          <c:y val="3.59478271415030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28442190683001"/>
          <c:y val="0.41176601998448986"/>
          <c:w val="0.51834920435825105"/>
          <c:h val="0.29085060141761582"/>
        </c:manualLayout>
      </c:layout>
      <c:pie3DChart>
        <c:varyColors val="1"/>
        <c:ser>
          <c:idx val="0"/>
          <c:order val="0"/>
          <c:tx>
            <c:strRef>
              <c:f>graf2!$A$6</c:f>
              <c:strCache>
                <c:ptCount val="1"/>
                <c:pt idx="0">
                  <c:v>Bratislava - mesto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explosion val="72"/>
            <c:spPr>
              <a:solidFill>
                <a:srgbClr val="FFFFC0"/>
              </a:solidFill>
              <a:ln w="381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graf2!$B$4:$E$4</c:f>
              <c:strCache>
                <c:ptCount val="4"/>
                <c:pt idx="0">
                  <c:v>1.sektor</c:v>
                </c:pt>
                <c:pt idx="1">
                  <c:v>2.sektor</c:v>
                </c:pt>
                <c:pt idx="2">
                  <c:v>3.sektor</c:v>
                </c:pt>
                <c:pt idx="3">
                  <c:v>Bez</c:v>
                </c:pt>
              </c:strCache>
            </c:strRef>
          </c:cat>
          <c:val>
            <c:numRef>
              <c:f>graf2!$B$6:$E$6</c:f>
              <c:numCache>
                <c:formatCode>0%</c:formatCode>
                <c:ptCount val="4"/>
                <c:pt idx="0">
                  <c:v>2.6896411266027952E-2</c:v>
                </c:pt>
                <c:pt idx="1">
                  <c:v>0.26774637010887553</c:v>
                </c:pt>
                <c:pt idx="2">
                  <c:v>0.61149345304265923</c:v>
                </c:pt>
                <c:pt idx="3">
                  <c:v>9.386376558243735E-2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486332029382027"/>
          <c:y val="0.42483795712685457"/>
          <c:w val="0.14678915521649585"/>
          <c:h val="0.264706727132886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4</xdr:row>
      <xdr:rowOff>19050</xdr:rowOff>
    </xdr:from>
    <xdr:to>
      <xdr:col>11</xdr:col>
      <xdr:colOff>371475</xdr:colOff>
      <xdr:row>22</xdr:row>
      <xdr:rowOff>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666750"/>
          <a:ext cx="3305175" cy="2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8</xdr:row>
      <xdr:rowOff>95250</xdr:rowOff>
    </xdr:from>
    <xdr:to>
      <xdr:col>9</xdr:col>
      <xdr:colOff>200025</xdr:colOff>
      <xdr:row>8</xdr:row>
      <xdr:rowOff>104775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752850" y="1724025"/>
          <a:ext cx="2057400" cy="95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17</xdr:row>
      <xdr:rowOff>9525</xdr:rowOff>
    </xdr:from>
    <xdr:to>
      <xdr:col>7</xdr:col>
      <xdr:colOff>0</xdr:colOff>
      <xdr:row>37</xdr:row>
      <xdr:rowOff>9525</xdr:rowOff>
    </xdr:to>
    <xdr:graphicFrame macro="">
      <xdr:nvGraphicFramePr>
        <xdr:cNvPr id="4097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9525</xdr:rowOff>
    </xdr:from>
    <xdr:to>
      <xdr:col>15</xdr:col>
      <xdr:colOff>409575</xdr:colOff>
      <xdr:row>37</xdr:row>
      <xdr:rowOff>19050</xdr:rowOff>
    </xdr:to>
    <xdr:graphicFrame macro="">
      <xdr:nvGraphicFramePr>
        <xdr:cNvPr id="4098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0.14464</cdr:x>
      <cdr:y>0.2311</cdr:y>
    </cdr:from>
    <cdr:to>
      <cdr:x>0.31558</cdr:x>
      <cdr:y>0.35123</cdr:y>
    </cdr:to>
    <cdr:sp macro="" textlink="">
      <cdr:nvSpPr>
        <cdr:cNvPr id="51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79614" y="755993"/>
          <a:ext cx="799476" cy="39133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0.03859</cdr:x>
      <cdr:y>0.16363</cdr:y>
    </cdr:from>
    <cdr:to>
      <cdr:x>0.14464</cdr:x>
      <cdr:y>0.2311</cdr:y>
    </cdr:to>
    <cdr:sp macro="" textlink="">
      <cdr:nvSpPr>
        <cdr:cNvPr id="51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664" y="536213"/>
          <a:ext cx="495950" cy="2197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max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152400</xdr:rowOff>
    </xdr:from>
    <xdr:to>
      <xdr:col>6</xdr:col>
      <xdr:colOff>0</xdr:colOff>
      <xdr:row>37</xdr:row>
      <xdr:rowOff>152400</xdr:rowOff>
    </xdr:to>
    <xdr:graphicFrame macro="">
      <xdr:nvGraphicFramePr>
        <xdr:cNvPr id="7169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0.52394</cdr:x>
      <cdr:y>0.72323</cdr:y>
    </cdr:from>
    <cdr:to>
      <cdr:x>0.66342</cdr:x>
      <cdr:y>0.85988</cdr:y>
    </cdr:to>
    <cdr:sp macro="" textlink="">
      <cdr:nvSpPr>
        <cdr:cNvPr id="81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184033" y="2118037"/>
          <a:ext cx="580590" cy="3995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0.69103</cdr:x>
      <cdr:y>0.81756</cdr:y>
    </cdr:from>
    <cdr:to>
      <cdr:x>0.85347</cdr:x>
      <cdr:y>0.91841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9520" y="2393857"/>
          <a:ext cx="676168" cy="2949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maximum</a:t>
          </a:r>
        </a:p>
      </cdr:txBody>
    </cdr:sp>
  </cdr:relSizeAnchor>
</c:userShape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3"/>
  <sheetViews>
    <sheetView tabSelected="1" workbookViewId="0">
      <selection activeCell="I11" sqref="I11"/>
    </sheetView>
  </sheetViews>
  <sheetFormatPr defaultRowHeight="12.75" x14ac:dyDescent="0.2"/>
  <cols>
    <col min="2" max="2" width="18.140625" customWidth="1"/>
    <col min="3" max="3" width="11.28515625" customWidth="1"/>
    <col min="4" max="4" width="12" customWidth="1"/>
    <col min="5" max="5" width="12.140625" customWidth="1"/>
    <col min="6" max="6" width="10.28515625" customWidth="1"/>
    <col min="7" max="7" width="11.140625" customWidth="1"/>
    <col min="8" max="8" width="16.5703125" customWidth="1"/>
    <col min="12" max="12" width="11.5703125" customWidth="1"/>
  </cols>
  <sheetData>
    <row r="1" spans="2:8" x14ac:dyDescent="0.2">
      <c r="B1" s="17" t="s">
        <v>0</v>
      </c>
      <c r="C1" s="12"/>
      <c r="D1" s="12"/>
      <c r="E1" s="12"/>
      <c r="F1" s="12"/>
      <c r="G1" s="12"/>
      <c r="H1" s="18"/>
    </row>
    <row r="2" spans="2:8" x14ac:dyDescent="0.2">
      <c r="B2" s="18" t="s">
        <v>68</v>
      </c>
      <c r="C2" s="18"/>
      <c r="D2" s="18"/>
      <c r="E2" s="18"/>
      <c r="F2" s="18"/>
      <c r="G2" s="18"/>
      <c r="H2" s="18"/>
    </row>
    <row r="3" spans="2:8" x14ac:dyDescent="0.2">
      <c r="B3" s="18" t="s">
        <v>1</v>
      </c>
      <c r="C3" s="18"/>
      <c r="D3" s="18"/>
      <c r="E3" s="18"/>
      <c r="F3" s="18"/>
      <c r="G3" s="18"/>
      <c r="H3" s="18"/>
    </row>
    <row r="4" spans="2:8" x14ac:dyDescent="0.2">
      <c r="B4" s="18" t="s">
        <v>49</v>
      </c>
      <c r="C4" s="18"/>
      <c r="D4" s="18"/>
      <c r="E4" s="18"/>
      <c r="F4" s="18"/>
      <c r="G4" s="18"/>
      <c r="H4" s="18"/>
    </row>
    <row r="5" spans="2:8" x14ac:dyDescent="0.2">
      <c r="B5" s="18" t="s">
        <v>2</v>
      </c>
      <c r="C5" s="18"/>
      <c r="D5" s="18"/>
      <c r="E5" s="18"/>
      <c r="F5" s="18"/>
      <c r="G5" s="18"/>
      <c r="H5" s="18"/>
    </row>
    <row r="6" spans="2:8" x14ac:dyDescent="0.2">
      <c r="B6" s="33" t="s">
        <v>67</v>
      </c>
      <c r="C6" s="18"/>
      <c r="D6" s="18"/>
      <c r="E6" s="18"/>
      <c r="F6" s="18"/>
      <c r="G6" s="18"/>
      <c r="H6" s="18"/>
    </row>
    <row r="7" spans="2:8" x14ac:dyDescent="0.2">
      <c r="B7" s="18" t="s">
        <v>108</v>
      </c>
      <c r="C7" s="12"/>
      <c r="D7" s="12"/>
      <c r="E7" s="12"/>
      <c r="F7" s="12"/>
      <c r="G7" s="12"/>
      <c r="H7" s="18"/>
    </row>
    <row r="8" spans="2:8" x14ac:dyDescent="0.2">
      <c r="B8" s="12"/>
      <c r="C8" s="19" t="s">
        <v>48</v>
      </c>
      <c r="D8" s="19"/>
      <c r="E8" s="19"/>
      <c r="F8" s="12"/>
      <c r="G8" s="12"/>
      <c r="H8" s="18"/>
    </row>
    <row r="9" spans="2:8" x14ac:dyDescent="0.2">
      <c r="C9" s="10"/>
      <c r="D9" s="10"/>
      <c r="E9" s="10"/>
      <c r="F9" s="10"/>
      <c r="G9" s="10"/>
      <c r="H9" s="10"/>
    </row>
    <row r="10" spans="2:8" x14ac:dyDescent="0.2">
      <c r="B10" s="10"/>
      <c r="C10" s="10"/>
      <c r="D10" s="10"/>
      <c r="E10" s="10"/>
      <c r="F10" s="10"/>
      <c r="G10" s="10"/>
      <c r="H10" s="10"/>
    </row>
    <row r="11" spans="2:8" ht="14.25" customHeight="1" x14ac:dyDescent="0.2">
      <c r="B11" s="10" t="s">
        <v>3</v>
      </c>
      <c r="C11" s="10"/>
      <c r="D11" s="10"/>
      <c r="E11" s="10"/>
      <c r="F11" s="10"/>
      <c r="G11" s="10"/>
      <c r="H11" s="10"/>
    </row>
    <row r="12" spans="2:8" ht="14.25" customHeight="1" x14ac:dyDescent="0.2">
      <c r="B12" s="15"/>
      <c r="C12" s="15"/>
      <c r="D12" s="15" t="s">
        <v>21</v>
      </c>
      <c r="E12" s="15"/>
      <c r="F12" s="15"/>
      <c r="G12" s="10"/>
      <c r="H12" s="10"/>
    </row>
    <row r="13" spans="2:8" x14ac:dyDescent="0.2">
      <c r="B13" s="15"/>
      <c r="C13" s="15"/>
      <c r="D13" s="15"/>
      <c r="E13" s="15"/>
      <c r="F13" s="15"/>
      <c r="G13" s="10"/>
      <c r="H13" s="10"/>
    </row>
    <row r="14" spans="2:8" x14ac:dyDescent="0.2">
      <c r="B14" s="15"/>
      <c r="C14" s="15"/>
      <c r="D14" s="15"/>
      <c r="E14" s="15"/>
      <c r="F14" s="15"/>
      <c r="G14" s="10"/>
      <c r="H14" s="10"/>
    </row>
    <row r="15" spans="2:8" x14ac:dyDescent="0.2">
      <c r="B15" s="15" t="s">
        <v>4</v>
      </c>
      <c r="C15" s="15" t="s">
        <v>5</v>
      </c>
      <c r="D15" s="15" t="s">
        <v>6</v>
      </c>
      <c r="E15" s="15" t="s">
        <v>7</v>
      </c>
      <c r="F15" s="15" t="s">
        <v>8</v>
      </c>
      <c r="G15" s="10" t="s">
        <v>9</v>
      </c>
      <c r="H15" s="18" t="s">
        <v>59</v>
      </c>
    </row>
    <row r="16" spans="2:8" x14ac:dyDescent="0.2">
      <c r="B16" s="15"/>
      <c r="C16" s="15"/>
      <c r="D16" s="15"/>
      <c r="E16" s="15"/>
      <c r="F16" s="15"/>
      <c r="G16" s="10"/>
      <c r="H16" s="10"/>
    </row>
    <row r="17" spans="1:8" x14ac:dyDescent="0.2">
      <c r="A17">
        <v>1100</v>
      </c>
      <c r="B17" s="15" t="s">
        <v>58</v>
      </c>
      <c r="C17">
        <v>91764</v>
      </c>
      <c r="D17" s="15">
        <v>9052</v>
      </c>
      <c r="E17">
        <v>40418</v>
      </c>
      <c r="F17">
        <v>39170</v>
      </c>
      <c r="G17" s="10">
        <f>C17-D17-E17-F17</f>
        <v>3124</v>
      </c>
      <c r="H17" s="10"/>
    </row>
    <row r="18" spans="1:8" x14ac:dyDescent="0.2">
      <c r="A18">
        <v>1000</v>
      </c>
      <c r="B18" s="3" t="s">
        <v>50</v>
      </c>
      <c r="C18">
        <v>59310</v>
      </c>
      <c r="D18" s="3">
        <v>5261</v>
      </c>
      <c r="E18">
        <v>32254</v>
      </c>
      <c r="F18">
        <v>19836</v>
      </c>
      <c r="G18" s="10">
        <f t="shared" ref="G18:G28" si="0">C18-D18-E18-F18</f>
        <v>1959</v>
      </c>
      <c r="H18" s="2"/>
    </row>
    <row r="19" spans="1:8" x14ac:dyDescent="0.2">
      <c r="A19">
        <v>900</v>
      </c>
      <c r="B19" s="3" t="s">
        <v>51</v>
      </c>
      <c r="C19">
        <v>57150</v>
      </c>
      <c r="D19" s="3">
        <v>10761</v>
      </c>
      <c r="E19">
        <v>28915</v>
      </c>
      <c r="F19">
        <v>16630</v>
      </c>
      <c r="G19" s="10">
        <f t="shared" si="0"/>
        <v>844</v>
      </c>
      <c r="H19" s="2"/>
    </row>
    <row r="20" spans="1:8" x14ac:dyDescent="0.2">
      <c r="A20">
        <v>800</v>
      </c>
      <c r="B20" s="3" t="s">
        <v>52</v>
      </c>
      <c r="C20">
        <v>65961</v>
      </c>
      <c r="D20" s="3">
        <v>9155</v>
      </c>
      <c r="E20">
        <v>30360</v>
      </c>
      <c r="F20">
        <v>25955</v>
      </c>
      <c r="G20" s="10">
        <f t="shared" si="0"/>
        <v>491</v>
      </c>
      <c r="H20" s="2"/>
    </row>
    <row r="21" spans="1:8" x14ac:dyDescent="0.2">
      <c r="A21">
        <v>700</v>
      </c>
      <c r="B21" s="3" t="s">
        <v>12</v>
      </c>
      <c r="C21">
        <v>57594</v>
      </c>
      <c r="D21" s="3">
        <v>5617</v>
      </c>
      <c r="E21">
        <v>26731</v>
      </c>
      <c r="F21">
        <v>24489</v>
      </c>
      <c r="G21" s="10">
        <f t="shared" si="0"/>
        <v>757</v>
      </c>
      <c r="H21" s="2"/>
    </row>
    <row r="22" spans="1:8" x14ac:dyDescent="0.2">
      <c r="A22">
        <v>600</v>
      </c>
      <c r="B22" s="3" t="s">
        <v>13</v>
      </c>
      <c r="C22">
        <v>75047</v>
      </c>
      <c r="D22" s="3">
        <v>9904</v>
      </c>
      <c r="E22">
        <v>30353</v>
      </c>
      <c r="F22">
        <v>32631</v>
      </c>
      <c r="G22" s="10">
        <f t="shared" si="0"/>
        <v>2159</v>
      </c>
      <c r="H22" s="2"/>
    </row>
    <row r="23" spans="1:8" x14ac:dyDescent="0.2">
      <c r="A23">
        <v>500</v>
      </c>
      <c r="B23" s="3" t="s">
        <v>14</v>
      </c>
      <c r="C23">
        <v>67712</v>
      </c>
      <c r="D23" s="3">
        <v>6413</v>
      </c>
      <c r="E23">
        <v>38379</v>
      </c>
      <c r="F23">
        <v>21619</v>
      </c>
      <c r="G23" s="10">
        <f t="shared" si="0"/>
        <v>1301</v>
      </c>
      <c r="H23" s="2"/>
    </row>
    <row r="24" spans="1:8" x14ac:dyDescent="0.2">
      <c r="A24">
        <v>400</v>
      </c>
      <c r="B24" s="3" t="s">
        <v>57</v>
      </c>
      <c r="C24">
        <v>20428</v>
      </c>
      <c r="D24" s="3">
        <v>5998</v>
      </c>
      <c r="E24">
        <v>6597</v>
      </c>
      <c r="F24">
        <v>7515</v>
      </c>
      <c r="G24" s="10">
        <f t="shared" si="0"/>
        <v>318</v>
      </c>
      <c r="H24" s="2"/>
    </row>
    <row r="25" spans="1:8" x14ac:dyDescent="0.2">
      <c r="A25">
        <v>300</v>
      </c>
      <c r="B25" s="3" t="s">
        <v>53</v>
      </c>
      <c r="C25">
        <v>21625</v>
      </c>
      <c r="D25" s="3">
        <v>7177</v>
      </c>
      <c r="E25">
        <v>6943</v>
      </c>
      <c r="F25">
        <v>6802</v>
      </c>
      <c r="G25" s="10">
        <f t="shared" si="0"/>
        <v>703</v>
      </c>
      <c r="H25" s="2"/>
    </row>
    <row r="26" spans="1:8" x14ac:dyDescent="0.2">
      <c r="A26">
        <v>200</v>
      </c>
      <c r="B26" s="3" t="s">
        <v>15</v>
      </c>
      <c r="C26">
        <v>61090</v>
      </c>
      <c r="D26" s="3">
        <v>10415</v>
      </c>
      <c r="E26">
        <v>23312</v>
      </c>
      <c r="F26">
        <v>24871</v>
      </c>
      <c r="G26" s="10">
        <f t="shared" si="0"/>
        <v>2492</v>
      </c>
      <c r="H26" s="2"/>
    </row>
    <row r="27" spans="1:8" x14ac:dyDescent="0.2">
      <c r="A27">
        <v>100</v>
      </c>
      <c r="B27" s="3" t="s">
        <v>54</v>
      </c>
      <c r="C27">
        <v>44922</v>
      </c>
      <c r="D27" s="3">
        <v>5028</v>
      </c>
      <c r="E27">
        <v>23120</v>
      </c>
      <c r="F27">
        <v>15405</v>
      </c>
      <c r="G27" s="10">
        <f t="shared" si="0"/>
        <v>1369</v>
      </c>
      <c r="H27" s="2"/>
    </row>
    <row r="28" spans="1:8" ht="12.75" customHeight="1" x14ac:dyDescent="0.2">
      <c r="B28" s="3" t="s">
        <v>55</v>
      </c>
      <c r="C28">
        <v>90921</v>
      </c>
      <c r="D28" s="3">
        <v>7497</v>
      </c>
      <c r="E28">
        <v>44760</v>
      </c>
      <c r="F28">
        <v>36366</v>
      </c>
      <c r="G28" s="10">
        <f t="shared" si="0"/>
        <v>2298</v>
      </c>
      <c r="H28" s="2"/>
    </row>
    <row r="29" spans="1:8" ht="12.75" customHeight="1" x14ac:dyDescent="0.2">
      <c r="B29" s="3"/>
      <c r="C29" s="3"/>
      <c r="D29" s="3"/>
      <c r="E29" s="3"/>
      <c r="F29" s="3"/>
      <c r="G29" s="2"/>
      <c r="H29" s="2"/>
    </row>
    <row r="30" spans="1:8" ht="12.75" customHeight="1" x14ac:dyDescent="0.2">
      <c r="B30" s="3" t="s">
        <v>16</v>
      </c>
      <c r="C30" s="2">
        <f>SUM(C17:C28)</f>
        <v>713524</v>
      </c>
      <c r="D30" s="2">
        <f>SUM(D17:D28)</f>
        <v>92278</v>
      </c>
      <c r="E30" s="2">
        <f>SUM(E17:E28)</f>
        <v>332142</v>
      </c>
      <c r="F30" s="2">
        <f>SUM(F17:F28)</f>
        <v>271289</v>
      </c>
      <c r="G30" s="2">
        <f>SUM(G17:G28)</f>
        <v>17815</v>
      </c>
      <c r="H30" s="2"/>
    </row>
    <row r="31" spans="1:8" ht="12.75" customHeight="1" x14ac:dyDescent="0.2">
      <c r="B31" s="3" t="s">
        <v>17</v>
      </c>
      <c r="C31" s="43">
        <f>AVERAGE(C17:C28)</f>
        <v>59460.333333333336</v>
      </c>
      <c r="D31" s="43">
        <f>AVERAGE(D17:D28)</f>
        <v>7689.833333333333</v>
      </c>
      <c r="E31" s="43">
        <f>AVERAGE(E17:E28)</f>
        <v>27678.5</v>
      </c>
      <c r="F31" s="43">
        <f>AVERAGE(F17:F28)</f>
        <v>22607.416666666668</v>
      </c>
      <c r="G31" s="43">
        <f>AVERAGE(G17:G28)</f>
        <v>1484.5833333333333</v>
      </c>
      <c r="H31" s="2" t="s">
        <v>18</v>
      </c>
    </row>
    <row r="32" spans="1:8" ht="12.75" customHeight="1" x14ac:dyDescent="0.2">
      <c r="B32" s="2"/>
      <c r="C32" s="2"/>
      <c r="D32" s="2"/>
      <c r="E32" s="2"/>
      <c r="F32" s="2"/>
      <c r="G32" s="2"/>
      <c r="H32" s="2"/>
    </row>
    <row r="33" spans="2:9" ht="12.75" customHeight="1" x14ac:dyDescent="0.2">
      <c r="B33" s="2"/>
      <c r="C33" s="2"/>
      <c r="D33" s="2"/>
      <c r="E33" s="2"/>
      <c r="F33" s="2"/>
      <c r="G33" s="2"/>
      <c r="H33" s="2"/>
    </row>
    <row r="34" spans="2:9" x14ac:dyDescent="0.2">
      <c r="B34" s="10"/>
      <c r="C34" s="10"/>
      <c r="D34" s="10"/>
      <c r="E34" s="10"/>
      <c r="F34" s="10"/>
      <c r="G34" s="10"/>
      <c r="H34" s="10"/>
      <c r="I34" s="10"/>
    </row>
    <row r="35" spans="2:9" x14ac:dyDescent="0.2">
      <c r="B35" s="11" t="s">
        <v>65</v>
      </c>
      <c r="C35" s="12"/>
      <c r="D35" s="12"/>
      <c r="E35" s="13"/>
      <c r="F35" s="13"/>
      <c r="G35" s="13"/>
      <c r="H35" s="12"/>
      <c r="I35" s="12"/>
    </row>
    <row r="36" spans="2:9" x14ac:dyDescent="0.2">
      <c r="B36" s="14" t="s">
        <v>19</v>
      </c>
      <c r="C36" s="10"/>
      <c r="D36" s="15"/>
      <c r="E36" s="15"/>
      <c r="F36" s="15"/>
      <c r="G36" s="14"/>
      <c r="H36" s="10"/>
      <c r="I36" s="10"/>
    </row>
    <row r="37" spans="2:9" x14ac:dyDescent="0.2">
      <c r="B37" s="10"/>
      <c r="C37" s="10" t="s">
        <v>20</v>
      </c>
      <c r="D37" s="10"/>
      <c r="E37" s="10"/>
      <c r="F37" s="10"/>
      <c r="G37" s="10"/>
      <c r="H37" s="10"/>
      <c r="I37" s="10"/>
    </row>
    <row r="38" spans="2:9" x14ac:dyDescent="0.2">
      <c r="B38" s="15"/>
      <c r="C38" s="10"/>
      <c r="D38" s="15"/>
      <c r="E38" s="15"/>
      <c r="F38" s="15"/>
      <c r="G38" s="14"/>
      <c r="H38" s="10"/>
      <c r="I38" s="10"/>
    </row>
    <row r="39" spans="2:9" x14ac:dyDescent="0.2">
      <c r="B39" s="15" t="s">
        <v>4</v>
      </c>
      <c r="C39" s="15" t="s">
        <v>6</v>
      </c>
      <c r="D39" s="15" t="s">
        <v>7</v>
      </c>
      <c r="E39" s="15" t="s">
        <v>8</v>
      </c>
      <c r="F39" s="15" t="s">
        <v>9</v>
      </c>
      <c r="G39" s="10" t="s">
        <v>16</v>
      </c>
      <c r="H39" s="10"/>
      <c r="I39" s="10"/>
    </row>
    <row r="40" spans="2:9" x14ac:dyDescent="0.2">
      <c r="B40" s="15"/>
      <c r="C40" s="10"/>
      <c r="D40" s="10"/>
      <c r="E40" s="10"/>
      <c r="F40" s="10"/>
      <c r="G40" s="10"/>
      <c r="H40" s="10"/>
      <c r="I40" s="10"/>
    </row>
    <row r="41" spans="2:9" x14ac:dyDescent="0.2">
      <c r="B41" s="15" t="s">
        <v>58</v>
      </c>
      <c r="C41" s="44">
        <f>D17/C17</f>
        <v>9.8644348546270869E-2</v>
      </c>
      <c r="D41" s="44">
        <f>E17/C17</f>
        <v>0.44045595222527351</v>
      </c>
      <c r="E41" s="44">
        <f>F17/C17</f>
        <v>0.42685584760908418</v>
      </c>
      <c r="F41" s="44">
        <f>G17/C17</f>
        <v>3.4043851619371429E-2</v>
      </c>
      <c r="G41" s="10">
        <v>100</v>
      </c>
      <c r="H41" s="16"/>
      <c r="I41" s="10"/>
    </row>
    <row r="42" spans="2:9" x14ac:dyDescent="0.2">
      <c r="B42" s="3" t="s">
        <v>50</v>
      </c>
      <c r="C42" s="44">
        <f t="shared" ref="C42:C52" si="1">D18/C18</f>
        <v>8.8703422694317996E-2</v>
      </c>
      <c r="D42" s="44">
        <f t="shared" ref="D42:D52" si="2">E18/C18</f>
        <v>0.54382060360816054</v>
      </c>
      <c r="E42" s="44">
        <f t="shared" ref="E42:E52" si="3">F18/C18</f>
        <v>0.33444613050075872</v>
      </c>
      <c r="F42" s="44">
        <f t="shared" ref="F42:F52" si="4">G18/C18</f>
        <v>3.3029843196762769E-2</v>
      </c>
      <c r="G42" s="10">
        <v>100</v>
      </c>
      <c r="H42" s="10"/>
      <c r="I42" s="10"/>
    </row>
    <row r="43" spans="2:9" ht="12.75" customHeight="1" x14ac:dyDescent="0.2">
      <c r="B43" s="3" t="s">
        <v>51</v>
      </c>
      <c r="C43" s="44">
        <f t="shared" si="1"/>
        <v>0.18829396325459319</v>
      </c>
      <c r="D43" s="44">
        <f t="shared" si="2"/>
        <v>0.50594925634295718</v>
      </c>
      <c r="E43" s="44">
        <f t="shared" si="3"/>
        <v>0.29098862642169726</v>
      </c>
      <c r="F43" s="44">
        <f t="shared" si="4"/>
        <v>1.4768153980752406E-2</v>
      </c>
      <c r="G43" s="10">
        <v>100</v>
      </c>
      <c r="H43" s="10"/>
      <c r="I43" s="10"/>
    </row>
    <row r="44" spans="2:9" x14ac:dyDescent="0.2">
      <c r="B44" s="3" t="s">
        <v>52</v>
      </c>
      <c r="C44" s="44">
        <f t="shared" si="1"/>
        <v>0.13879413592880641</v>
      </c>
      <c r="D44" s="44">
        <f t="shared" si="2"/>
        <v>0.46027197889662075</v>
      </c>
      <c r="E44" s="44">
        <f t="shared" si="3"/>
        <v>0.39349009263049378</v>
      </c>
      <c r="F44" s="44">
        <f t="shared" si="4"/>
        <v>7.4437925440790772E-3</v>
      </c>
      <c r="G44" s="10">
        <v>100</v>
      </c>
      <c r="H44" s="10"/>
      <c r="I44" s="10"/>
    </row>
    <row r="45" spans="2:9" x14ac:dyDescent="0.2">
      <c r="B45" s="3" t="s">
        <v>12</v>
      </c>
      <c r="C45" s="44">
        <f t="shared" si="1"/>
        <v>9.7527520227801506E-2</v>
      </c>
      <c r="D45" s="44">
        <f t="shared" si="2"/>
        <v>0.46412820779942354</v>
      </c>
      <c r="E45" s="44">
        <f t="shared" si="3"/>
        <v>0.42520054172309618</v>
      </c>
      <c r="F45" s="44">
        <f t="shared" si="4"/>
        <v>1.3143730249678786E-2</v>
      </c>
      <c r="G45" s="10">
        <v>100</v>
      </c>
      <c r="H45" s="10"/>
      <c r="I45" s="10"/>
    </row>
    <row r="46" spans="2:9" x14ac:dyDescent="0.2">
      <c r="B46" s="3" t="s">
        <v>13</v>
      </c>
      <c r="C46" s="44">
        <f t="shared" si="1"/>
        <v>0.13197063173744453</v>
      </c>
      <c r="D46" s="44">
        <f t="shared" si="2"/>
        <v>0.40445320932215811</v>
      </c>
      <c r="E46" s="44">
        <f t="shared" si="3"/>
        <v>0.43480752062041123</v>
      </c>
      <c r="F46" s="44">
        <f t="shared" si="4"/>
        <v>2.8768638319986141E-2</v>
      </c>
      <c r="G46" s="10">
        <v>100</v>
      </c>
      <c r="H46" s="10"/>
      <c r="I46" s="10"/>
    </row>
    <row r="47" spans="2:9" x14ac:dyDescent="0.2">
      <c r="B47" s="3" t="s">
        <v>14</v>
      </c>
      <c r="C47" s="44">
        <f t="shared" si="1"/>
        <v>9.4709948015122877E-2</v>
      </c>
      <c r="D47" s="44">
        <f t="shared" si="2"/>
        <v>0.56679761342155011</v>
      </c>
      <c r="E47" s="44">
        <f t="shared" si="3"/>
        <v>0.31927870982986767</v>
      </c>
      <c r="F47" s="44">
        <f t="shared" si="4"/>
        <v>1.9213728733459359E-2</v>
      </c>
      <c r="G47" s="10">
        <v>100</v>
      </c>
      <c r="H47" s="10"/>
      <c r="I47" s="10"/>
    </row>
    <row r="48" spans="2:9" x14ac:dyDescent="0.2">
      <c r="B48" s="3" t="s">
        <v>57</v>
      </c>
      <c r="C48" s="44">
        <f t="shared" si="1"/>
        <v>0.29361660466027023</v>
      </c>
      <c r="D48" s="44">
        <f t="shared" si="2"/>
        <v>0.32293910319169766</v>
      </c>
      <c r="E48" s="44">
        <f t="shared" si="3"/>
        <v>0.36787742314470334</v>
      </c>
      <c r="F48" s="44">
        <f t="shared" si="4"/>
        <v>1.5566869003328765E-2</v>
      </c>
      <c r="G48" s="10">
        <v>100</v>
      </c>
      <c r="H48" s="10"/>
      <c r="I48" s="10"/>
    </row>
    <row r="49" spans="2:11" x14ac:dyDescent="0.2">
      <c r="B49" s="3" t="s">
        <v>53</v>
      </c>
      <c r="C49" s="44">
        <f t="shared" si="1"/>
        <v>0.3318843930635838</v>
      </c>
      <c r="D49" s="44">
        <f t="shared" si="2"/>
        <v>0.32106358381502892</v>
      </c>
      <c r="E49" s="44">
        <f t="shared" si="3"/>
        <v>0.31454335260115607</v>
      </c>
      <c r="F49" s="44">
        <f t="shared" si="4"/>
        <v>3.2508670520231216E-2</v>
      </c>
      <c r="G49" s="10">
        <v>100</v>
      </c>
      <c r="H49" s="10"/>
      <c r="I49" s="10"/>
    </row>
    <row r="50" spans="2:11" x14ac:dyDescent="0.2">
      <c r="B50" s="3" t="s">
        <v>15</v>
      </c>
      <c r="C50" s="44">
        <f t="shared" si="1"/>
        <v>0.17048616794892782</v>
      </c>
      <c r="D50" s="44">
        <f t="shared" si="2"/>
        <v>0.38160091668030777</v>
      </c>
      <c r="E50" s="44">
        <f t="shared" si="3"/>
        <v>0.40712064167621542</v>
      </c>
      <c r="F50" s="44">
        <f t="shared" si="4"/>
        <v>4.0792273694549026E-2</v>
      </c>
      <c r="G50" s="10">
        <v>100</v>
      </c>
      <c r="H50" s="10"/>
      <c r="I50" s="10"/>
    </row>
    <row r="51" spans="2:11" x14ac:dyDescent="0.2">
      <c r="B51" s="3" t="s">
        <v>54</v>
      </c>
      <c r="C51" s="44">
        <f t="shared" si="1"/>
        <v>0.11192734072392146</v>
      </c>
      <c r="D51" s="44">
        <f t="shared" si="2"/>
        <v>0.51466987222296423</v>
      </c>
      <c r="E51" s="44">
        <f t="shared" si="3"/>
        <v>0.34292774141845866</v>
      </c>
      <c r="F51" s="44">
        <f t="shared" si="4"/>
        <v>3.0475045634655626E-2</v>
      </c>
      <c r="G51" s="10">
        <v>100</v>
      </c>
      <c r="H51" s="10"/>
      <c r="I51" s="10"/>
    </row>
    <row r="52" spans="2:11" x14ac:dyDescent="0.2">
      <c r="B52" s="3" t="s">
        <v>55</v>
      </c>
      <c r="C52" s="44">
        <f t="shared" si="1"/>
        <v>8.2456198238030812E-2</v>
      </c>
      <c r="D52" s="44">
        <f t="shared" si="2"/>
        <v>0.49229550928828325</v>
      </c>
      <c r="E52" s="44">
        <f t="shared" si="3"/>
        <v>0.39997360345794702</v>
      </c>
      <c r="F52" s="44">
        <f t="shared" si="4"/>
        <v>2.5274689015738937E-2</v>
      </c>
      <c r="G52" s="10">
        <v>100</v>
      </c>
      <c r="H52" s="10"/>
      <c r="I52" s="10"/>
    </row>
    <row r="53" spans="2:11" x14ac:dyDescent="0.2">
      <c r="B53" s="15"/>
      <c r="C53" s="10"/>
      <c r="D53" s="10"/>
      <c r="E53" s="10"/>
      <c r="F53" s="10"/>
      <c r="G53" s="10"/>
      <c r="H53" s="10"/>
      <c r="I53" s="10"/>
    </row>
    <row r="54" spans="2:11" x14ac:dyDescent="0.2">
      <c r="B54" s="15"/>
      <c r="C54" s="10"/>
      <c r="D54" s="10"/>
      <c r="E54" s="10"/>
      <c r="F54" s="10"/>
      <c r="G54" s="10"/>
      <c r="H54" s="10"/>
      <c r="I54" s="10"/>
    </row>
    <row r="55" spans="2:11" x14ac:dyDescent="0.2">
      <c r="B55" s="2"/>
      <c r="G55" s="2"/>
      <c r="H55" s="2"/>
    </row>
    <row r="58" spans="2:11" x14ac:dyDescent="0.2">
      <c r="B58" s="8" t="s">
        <v>109</v>
      </c>
      <c r="C58" s="9"/>
      <c r="D58" s="9"/>
      <c r="E58" s="9"/>
      <c r="F58" s="9"/>
      <c r="G58" s="9"/>
      <c r="H58" s="9"/>
    </row>
    <row r="59" spans="2:11" x14ac:dyDescent="0.2">
      <c r="B59" s="8" t="s">
        <v>110</v>
      </c>
      <c r="C59" s="9"/>
      <c r="D59" s="9"/>
      <c r="E59" s="9"/>
      <c r="F59" s="9"/>
      <c r="G59" s="9"/>
      <c r="H59" s="9"/>
    </row>
    <row r="60" spans="2:11" x14ac:dyDescent="0.2">
      <c r="B60" s="35" t="s">
        <v>111</v>
      </c>
      <c r="C60" s="9"/>
      <c r="D60" s="9"/>
      <c r="E60" s="9"/>
      <c r="F60" s="9"/>
      <c r="G60" s="9"/>
      <c r="H60" s="9"/>
    </row>
    <row r="61" spans="2:11" x14ac:dyDescent="0.2">
      <c r="B61" s="7" t="str">
        <f>IF(D61="949 01","NITRA",IF(D61="800 00","BRATISLAVA",IF(D61="917 00","TRNAVA","KOŠICE")))</f>
        <v>NITRA</v>
      </c>
      <c r="C61" s="7"/>
      <c r="D61" s="7" t="s">
        <v>45</v>
      </c>
      <c r="E61" s="7"/>
      <c r="F61" s="7"/>
      <c r="G61" s="7"/>
      <c r="H61" s="7"/>
      <c r="I61" s="7"/>
      <c r="J61" s="7"/>
      <c r="K61" s="7"/>
    </row>
    <row r="62" spans="2:11" x14ac:dyDescent="0.2">
      <c r="B62" s="7" t="str">
        <f t="shared" ref="B62:B73" si="5">IF(D62="949 01","NITRA",IF(D62="800 00","BRATISLAVA",IF(D62="917 00","TRNAVA","KOŠICE")))</f>
        <v>TRNAVA</v>
      </c>
      <c r="C62" s="7"/>
      <c r="D62" s="7" t="s">
        <v>46</v>
      </c>
      <c r="E62" s="7"/>
      <c r="F62" s="7"/>
      <c r="G62" s="7"/>
      <c r="H62" s="7"/>
      <c r="I62" s="7"/>
      <c r="J62" s="7"/>
      <c r="K62" s="7"/>
    </row>
    <row r="63" spans="2:11" x14ac:dyDescent="0.2">
      <c r="B63" s="7" t="str">
        <f t="shared" si="5"/>
        <v>BRATISLAVA</v>
      </c>
      <c r="C63" s="7"/>
      <c r="D63" s="7" t="s">
        <v>47</v>
      </c>
      <c r="E63" s="7"/>
      <c r="F63" s="7"/>
      <c r="G63" s="7"/>
      <c r="H63" s="7"/>
      <c r="I63" s="7"/>
      <c r="J63" s="7"/>
      <c r="K63" s="7"/>
    </row>
    <row r="64" spans="2:11" x14ac:dyDescent="0.2">
      <c r="B64" s="7" t="str">
        <f t="shared" si="5"/>
        <v>TRNAVA</v>
      </c>
      <c r="C64" s="7"/>
      <c r="D64" s="7" t="s">
        <v>46</v>
      </c>
      <c r="E64" s="7"/>
      <c r="F64" s="7"/>
      <c r="G64" s="7"/>
      <c r="H64" s="7"/>
      <c r="I64" s="7"/>
      <c r="J64" s="7"/>
      <c r="K64" s="7"/>
    </row>
    <row r="65" spans="2:11" x14ac:dyDescent="0.2">
      <c r="B65" s="7" t="str">
        <f t="shared" si="5"/>
        <v>KOŠICE</v>
      </c>
      <c r="C65" s="7"/>
      <c r="D65" s="7" t="s">
        <v>64</v>
      </c>
      <c r="E65" s="7"/>
      <c r="F65" s="7"/>
      <c r="G65" s="7"/>
      <c r="H65" s="7"/>
      <c r="I65" s="7"/>
      <c r="J65" s="7"/>
      <c r="K65" s="7"/>
    </row>
    <row r="66" spans="2:11" x14ac:dyDescent="0.2">
      <c r="B66" s="7" t="str">
        <f t="shared" si="5"/>
        <v>BRATISLAVA</v>
      </c>
      <c r="C66" s="7"/>
      <c r="D66" s="7" t="s">
        <v>47</v>
      </c>
      <c r="E66" s="7"/>
      <c r="F66" s="7"/>
      <c r="G66" s="7"/>
      <c r="H66" s="7"/>
      <c r="I66" s="7"/>
      <c r="J66" s="7"/>
      <c r="K66" s="7"/>
    </row>
    <row r="67" spans="2:11" x14ac:dyDescent="0.2">
      <c r="B67" s="7" t="str">
        <f t="shared" si="5"/>
        <v>NITRA</v>
      </c>
      <c r="C67" s="7"/>
      <c r="D67" s="7" t="s">
        <v>45</v>
      </c>
      <c r="E67" s="7"/>
      <c r="F67" s="7"/>
      <c r="G67" s="7"/>
      <c r="H67" s="7"/>
      <c r="I67" s="7"/>
      <c r="J67" s="7"/>
      <c r="K67" s="7"/>
    </row>
    <row r="68" spans="2:11" x14ac:dyDescent="0.2">
      <c r="B68" s="7" t="str">
        <f t="shared" si="5"/>
        <v>BRATISLAVA</v>
      </c>
      <c r="C68" s="7"/>
      <c r="D68" s="7" t="s">
        <v>47</v>
      </c>
      <c r="E68" s="7"/>
      <c r="F68" s="7"/>
      <c r="G68" s="7"/>
      <c r="H68" s="7"/>
      <c r="I68" s="7"/>
      <c r="J68" s="7"/>
      <c r="K68" s="7"/>
    </row>
    <row r="69" spans="2:11" x14ac:dyDescent="0.2">
      <c r="B69" s="7" t="str">
        <f t="shared" si="5"/>
        <v>TRNAVA</v>
      </c>
      <c r="C69" s="7"/>
      <c r="D69" s="7" t="s">
        <v>46</v>
      </c>
      <c r="E69" s="7"/>
      <c r="F69" s="7"/>
      <c r="G69" s="7"/>
      <c r="H69" s="7"/>
      <c r="I69" s="7"/>
      <c r="J69" s="7"/>
      <c r="K69" s="7"/>
    </row>
    <row r="70" spans="2:11" x14ac:dyDescent="0.2">
      <c r="B70" s="7" t="str">
        <f t="shared" si="5"/>
        <v>KOŠICE</v>
      </c>
      <c r="C70" s="7"/>
      <c r="D70" s="7" t="s">
        <v>64</v>
      </c>
      <c r="E70" s="7"/>
      <c r="F70" s="7"/>
      <c r="G70" s="7"/>
      <c r="H70" s="7"/>
      <c r="I70" s="7"/>
      <c r="J70" s="7"/>
      <c r="K70" s="7"/>
    </row>
    <row r="71" spans="2:11" x14ac:dyDescent="0.2">
      <c r="B71" s="7" t="str">
        <f t="shared" si="5"/>
        <v>NITRA</v>
      </c>
      <c r="C71" s="7"/>
      <c r="D71" s="7" t="s">
        <v>45</v>
      </c>
      <c r="E71" s="7"/>
      <c r="F71" s="7"/>
      <c r="G71" s="7"/>
      <c r="H71" s="7"/>
      <c r="I71" s="7"/>
      <c r="J71" s="7"/>
      <c r="K71" s="7"/>
    </row>
    <row r="72" spans="2:11" x14ac:dyDescent="0.2">
      <c r="B72" s="7" t="str">
        <f t="shared" si="5"/>
        <v>KOŠICE</v>
      </c>
      <c r="D72" s="7" t="s">
        <v>64</v>
      </c>
      <c r="H72" s="7"/>
      <c r="I72" s="7"/>
      <c r="J72" s="7"/>
      <c r="K72" s="7"/>
    </row>
    <row r="73" spans="2:11" x14ac:dyDescent="0.2">
      <c r="B73" s="7" t="str">
        <f t="shared" si="5"/>
        <v>BRATISLAVA</v>
      </c>
      <c r="D73" s="7" t="s">
        <v>47</v>
      </c>
      <c r="H73" s="7"/>
      <c r="I73" s="7"/>
      <c r="J73" s="7"/>
      <c r="K73" s="7"/>
    </row>
  </sheetData>
  <phoneticPr fontId="0" type="noConversion"/>
  <printOptions gridLines="1" gridLinesSet="0"/>
  <pageMargins left="1.5" right="0.19685039370078741" top="0.9" bottom="1.74" header="0.4921259845" footer="0.4921259845"/>
  <pageSetup paperSize="9" scale="90" orientation="portrait" horizontalDpi="4294967292" verticalDpi="144" r:id="rId1"/>
  <headerFooter alignWithMargins="0">
    <oddHeader>&amp;F</oddHeader>
    <oddFooter>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8"/>
  <sheetViews>
    <sheetView workbookViewId="0">
      <selection activeCell="C23" sqref="C23"/>
    </sheetView>
  </sheetViews>
  <sheetFormatPr defaultRowHeight="12.75" x14ac:dyDescent="0.2"/>
  <cols>
    <col min="2" max="2" width="13.85546875" bestFit="1" customWidth="1"/>
    <col min="4" max="4" width="12.42578125" customWidth="1"/>
    <col min="5" max="5" width="10.7109375" bestFit="1" customWidth="1"/>
    <col min="7" max="8" width="11.5703125" bestFit="1" customWidth="1"/>
  </cols>
  <sheetData>
    <row r="1" spans="1:7" x14ac:dyDescent="0.2">
      <c r="A1" s="31"/>
      <c r="B1" s="31"/>
      <c r="C1" s="31"/>
      <c r="D1" s="31"/>
      <c r="E1" s="31"/>
      <c r="F1" s="31"/>
      <c r="G1" s="31"/>
    </row>
    <row r="2" spans="1:7" x14ac:dyDescent="0.2">
      <c r="A2" s="32" t="s">
        <v>66</v>
      </c>
      <c r="B2" s="31"/>
      <c r="C2" s="31"/>
      <c r="D2" s="31"/>
      <c r="E2" s="31"/>
      <c r="F2" s="31"/>
      <c r="G2" s="31"/>
    </row>
    <row r="3" spans="1:7" x14ac:dyDescent="0.2">
      <c r="A3" s="32" t="s">
        <v>56</v>
      </c>
      <c r="B3" s="31"/>
      <c r="C3" s="31"/>
      <c r="D3" s="31"/>
      <c r="E3" s="31"/>
      <c r="F3" s="31"/>
      <c r="G3" s="31"/>
    </row>
    <row r="5" spans="1:7" x14ac:dyDescent="0.2">
      <c r="A5" s="15" t="s">
        <v>6</v>
      </c>
      <c r="B5" s="15" t="s">
        <v>7</v>
      </c>
      <c r="C5" s="15" t="s">
        <v>8</v>
      </c>
      <c r="E5">
        <v>50000</v>
      </c>
    </row>
    <row r="6" spans="1:7" x14ac:dyDescent="0.2">
      <c r="A6" s="15"/>
      <c r="B6" s="15"/>
      <c r="C6" s="15"/>
    </row>
    <row r="7" spans="1:7" x14ac:dyDescent="0.2">
      <c r="A7">
        <v>59052</v>
      </c>
      <c r="B7">
        <v>90418</v>
      </c>
      <c r="C7">
        <v>89170</v>
      </c>
    </row>
    <row r="8" spans="1:7" x14ac:dyDescent="0.2">
      <c r="A8">
        <v>55261</v>
      </c>
      <c r="B8">
        <v>82254</v>
      </c>
      <c r="C8">
        <v>69836</v>
      </c>
    </row>
    <row r="9" spans="1:7" x14ac:dyDescent="0.2">
      <c r="A9">
        <v>60761</v>
      </c>
      <c r="B9">
        <v>78915</v>
      </c>
      <c r="C9">
        <v>66630</v>
      </c>
    </row>
    <row r="10" spans="1:7" x14ac:dyDescent="0.2">
      <c r="A10">
        <v>59155</v>
      </c>
      <c r="B10">
        <v>80360</v>
      </c>
      <c r="C10">
        <v>75955</v>
      </c>
    </row>
    <row r="11" spans="1:7" x14ac:dyDescent="0.2">
      <c r="A11">
        <v>55617</v>
      </c>
      <c r="B11">
        <v>76731</v>
      </c>
      <c r="C11">
        <v>74489</v>
      </c>
    </row>
    <row r="12" spans="1:7" x14ac:dyDescent="0.2">
      <c r="A12">
        <v>59904</v>
      </c>
      <c r="B12">
        <v>80353</v>
      </c>
      <c r="C12">
        <v>82631</v>
      </c>
    </row>
    <row r="15" spans="1:7" x14ac:dyDescent="0.2">
      <c r="A15">
        <v>59052</v>
      </c>
      <c r="B15">
        <v>55261</v>
      </c>
      <c r="C15">
        <v>60761</v>
      </c>
      <c r="D15">
        <v>59155</v>
      </c>
      <c r="E15">
        <v>55617</v>
      </c>
      <c r="F15">
        <v>59904</v>
      </c>
    </row>
    <row r="16" spans="1:7" x14ac:dyDescent="0.2">
      <c r="A16">
        <v>90418</v>
      </c>
      <c r="B16">
        <v>82254</v>
      </c>
      <c r="C16">
        <v>78915</v>
      </c>
      <c r="D16">
        <v>80360</v>
      </c>
      <c r="E16">
        <v>76731</v>
      </c>
      <c r="F16">
        <v>80353</v>
      </c>
    </row>
    <row r="17" spans="1:6" x14ac:dyDescent="0.2">
      <c r="A17">
        <v>89170</v>
      </c>
      <c r="B17">
        <v>69836</v>
      </c>
      <c r="C17">
        <v>66630</v>
      </c>
      <c r="D17">
        <v>75955</v>
      </c>
      <c r="E17">
        <v>74489</v>
      </c>
      <c r="F17">
        <v>82631</v>
      </c>
    </row>
    <row r="29" spans="1:6" x14ac:dyDescent="0.2">
      <c r="A29" s="34"/>
    </row>
    <row r="47" spans="3:4" x14ac:dyDescent="0.2">
      <c r="C47" s="34"/>
    </row>
    <row r="48" spans="3:4" x14ac:dyDescent="0.2">
      <c r="C48" s="34"/>
      <c r="D48" s="34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N21" sqref="N21"/>
    </sheetView>
  </sheetViews>
  <sheetFormatPr defaultRowHeight="12.75" x14ac:dyDescent="0.2"/>
  <cols>
    <col min="1" max="1" width="9.28515625" style="38" customWidth="1"/>
    <col min="2" max="2" width="19.5703125" style="38" customWidth="1"/>
    <col min="3" max="3" width="7.85546875" style="38" customWidth="1"/>
    <col min="4" max="4" width="6" style="38" customWidth="1"/>
    <col min="5" max="5" width="5.5703125" style="38" customWidth="1"/>
    <col min="6" max="6" width="5.42578125" style="38" customWidth="1"/>
    <col min="7" max="7" width="5" style="38" customWidth="1"/>
    <col min="8" max="8" width="8.7109375" style="38" customWidth="1"/>
    <col min="9" max="9" width="16.7109375" style="38" customWidth="1"/>
    <col min="10" max="10" width="17.42578125" style="38" bestFit="1" customWidth="1"/>
    <col min="11" max="11" width="9.140625" style="38"/>
    <col min="12" max="12" width="11.42578125" style="38" bestFit="1" customWidth="1"/>
    <col min="13" max="16384" width="9.140625" style="38"/>
  </cols>
  <sheetData>
    <row r="1" spans="1:14" ht="16.5" customHeight="1" x14ac:dyDescent="0.25">
      <c r="A1" s="36" t="s">
        <v>115</v>
      </c>
      <c r="B1" s="37"/>
      <c r="C1" s="37"/>
      <c r="D1" s="37"/>
      <c r="E1" s="37"/>
      <c r="F1" s="37"/>
      <c r="G1" s="37"/>
      <c r="H1" s="37"/>
      <c r="I1" s="37"/>
      <c r="J1" s="37"/>
      <c r="K1" s="45"/>
    </row>
    <row r="2" spans="1:14" ht="16.5" customHeight="1" x14ac:dyDescent="0.25">
      <c r="A2" s="36" t="s">
        <v>112</v>
      </c>
      <c r="B2" s="37"/>
      <c r="C2" s="37"/>
      <c r="D2" s="37"/>
      <c r="E2" s="37"/>
      <c r="F2" s="37"/>
      <c r="G2" s="37"/>
      <c r="H2" s="37"/>
      <c r="I2" s="37"/>
      <c r="J2" s="37"/>
      <c r="K2" s="45"/>
    </row>
    <row r="3" spans="1:14" ht="16.5" customHeight="1" x14ac:dyDescent="0.25">
      <c r="A3" s="36" t="s">
        <v>113</v>
      </c>
      <c r="B3" s="37"/>
      <c r="C3" s="37"/>
      <c r="D3" s="37"/>
      <c r="E3" s="37"/>
      <c r="F3" s="37"/>
      <c r="G3" s="37"/>
      <c r="H3" s="37"/>
      <c r="I3" s="37"/>
      <c r="J3" s="37"/>
      <c r="K3" s="45"/>
    </row>
    <row r="4" spans="1:14" ht="16.5" customHeight="1" x14ac:dyDescent="0.25">
      <c r="A4" s="36" t="s">
        <v>107</v>
      </c>
      <c r="B4" s="37"/>
      <c r="C4" s="37"/>
      <c r="D4" s="37"/>
      <c r="E4" s="37"/>
      <c r="F4" s="37"/>
      <c r="G4" s="37"/>
      <c r="H4" s="37"/>
      <c r="I4" s="37"/>
      <c r="J4" s="37"/>
      <c r="K4" s="45"/>
    </row>
    <row r="5" spans="1:14" ht="16.5" customHeight="1" x14ac:dyDescent="0.25">
      <c r="A5" s="36" t="s">
        <v>69</v>
      </c>
      <c r="B5" s="37"/>
      <c r="C5" s="37"/>
      <c r="D5" s="37"/>
      <c r="E5" s="37"/>
      <c r="F5" s="37"/>
      <c r="G5" s="37"/>
      <c r="H5" s="37"/>
      <c r="I5" s="37"/>
      <c r="J5" s="37"/>
      <c r="K5" s="45"/>
    </row>
    <row r="6" spans="1:14" ht="16.5" customHeight="1" x14ac:dyDescent="0.25">
      <c r="A6" s="36" t="s">
        <v>70</v>
      </c>
      <c r="B6" s="37"/>
      <c r="C6" s="37"/>
      <c r="D6" s="37"/>
      <c r="E6" s="37"/>
      <c r="F6" s="37"/>
      <c r="G6" s="37"/>
      <c r="H6" s="37"/>
      <c r="I6" s="37"/>
      <c r="J6" s="37"/>
      <c r="K6" s="45"/>
    </row>
    <row r="7" spans="1:14" ht="16.5" customHeight="1" x14ac:dyDescent="0.25">
      <c r="A7" s="36" t="s">
        <v>114</v>
      </c>
      <c r="B7" s="37"/>
      <c r="C7" s="37"/>
      <c r="D7" s="37"/>
      <c r="E7" s="37"/>
      <c r="F7" s="37"/>
      <c r="G7" s="37"/>
      <c r="H7" s="37"/>
      <c r="I7" s="37"/>
      <c r="J7" s="37"/>
      <c r="K7" s="45"/>
    </row>
    <row r="8" spans="1:14" s="39" customFormat="1" ht="12.75" customHeight="1" x14ac:dyDescent="0.2">
      <c r="I8" s="40"/>
      <c r="J8" s="40"/>
    </row>
    <row r="9" spans="1:14" ht="12.75" customHeight="1" x14ac:dyDescent="0.2">
      <c r="A9" s="38" t="s">
        <v>71</v>
      </c>
      <c r="J9" s="38">
        <v>245</v>
      </c>
    </row>
    <row r="10" spans="1:14" s="41" customFormat="1" ht="62.25" customHeight="1" x14ac:dyDescent="0.2">
      <c r="A10" s="46" t="s">
        <v>72</v>
      </c>
      <c r="B10" s="46" t="s">
        <v>73</v>
      </c>
      <c r="C10" s="46" t="s">
        <v>74</v>
      </c>
      <c r="D10" s="46"/>
      <c r="E10" s="46"/>
      <c r="F10" s="46"/>
      <c r="G10" s="46"/>
      <c r="H10" s="46"/>
      <c r="I10" s="46" t="s">
        <v>75</v>
      </c>
      <c r="J10" s="46" t="s">
        <v>76</v>
      </c>
      <c r="K10" s="46"/>
      <c r="L10" s="46"/>
      <c r="M10" s="46"/>
      <c r="N10" s="46"/>
    </row>
    <row r="11" spans="1:14" s="42" customFormat="1" ht="12.75" customHeight="1" x14ac:dyDescent="0.2">
      <c r="A11" s="38"/>
      <c r="B11" s="38"/>
      <c r="C11" s="38" t="s">
        <v>77</v>
      </c>
      <c r="D11" s="38" t="s">
        <v>78</v>
      </c>
      <c r="E11" s="38" t="s">
        <v>79</v>
      </c>
      <c r="F11" s="38" t="s">
        <v>80</v>
      </c>
      <c r="G11" s="38" t="s">
        <v>81</v>
      </c>
      <c r="H11" s="38" t="s">
        <v>82</v>
      </c>
      <c r="I11" s="38"/>
      <c r="J11" s="38"/>
    </row>
    <row r="12" spans="1:14" ht="12.75" customHeight="1" x14ac:dyDescent="0.2">
      <c r="A12" s="38">
        <v>1</v>
      </c>
      <c r="B12" s="38" t="s">
        <v>93</v>
      </c>
      <c r="C12" s="38">
        <v>5</v>
      </c>
      <c r="D12" s="38">
        <v>4</v>
      </c>
      <c r="E12" s="38">
        <v>12</v>
      </c>
      <c r="F12" s="38">
        <v>6</v>
      </c>
      <c r="G12" s="38">
        <v>12</v>
      </c>
      <c r="H12" s="38">
        <f t="shared" ref="H12:H34" si="0">SUM(C12:G12)</f>
        <v>39</v>
      </c>
      <c r="I12" s="47">
        <f>H12/$J$9</f>
        <v>0.15918367346938775</v>
      </c>
      <c r="J12" s="38" t="str">
        <f>IF(I12&gt;30%,"neklasifikovaný","klasifikovaný")</f>
        <v>klasifikovaný</v>
      </c>
    </row>
    <row r="13" spans="1:14" ht="12.75" customHeight="1" x14ac:dyDescent="0.2">
      <c r="A13" s="38">
        <v>2</v>
      </c>
      <c r="B13" s="38" t="s">
        <v>106</v>
      </c>
      <c r="C13" s="38">
        <v>5</v>
      </c>
      <c r="D13" s="38">
        <v>12</v>
      </c>
      <c r="E13" s="38">
        <v>25</v>
      </c>
      <c r="F13" s="38">
        <v>26</v>
      </c>
      <c r="G13" s="38">
        <v>0</v>
      </c>
      <c r="H13" s="38">
        <f t="shared" si="0"/>
        <v>68</v>
      </c>
      <c r="I13" s="47">
        <f t="shared" ref="I13:I34" si="1">H13/$J$9</f>
        <v>0.27755102040816326</v>
      </c>
      <c r="J13" s="38" t="str">
        <f t="shared" ref="J13:J34" si="2">IF(I13&gt;30%,"neklasifikovaný","klasifikovaný")</f>
        <v>klasifikovaný</v>
      </c>
    </row>
    <row r="14" spans="1:14" x14ac:dyDescent="0.2">
      <c r="A14" s="38">
        <v>3</v>
      </c>
      <c r="B14" s="38" t="s">
        <v>85</v>
      </c>
      <c r="C14" s="38">
        <v>1</v>
      </c>
      <c r="D14" s="38">
        <v>2</v>
      </c>
      <c r="E14" s="38">
        <v>0</v>
      </c>
      <c r="F14" s="38">
        <v>2</v>
      </c>
      <c r="G14" s="38">
        <v>14</v>
      </c>
      <c r="H14" s="38">
        <f t="shared" si="0"/>
        <v>19</v>
      </c>
      <c r="I14" s="47">
        <f t="shared" si="1"/>
        <v>7.7551020408163265E-2</v>
      </c>
      <c r="J14" s="38" t="str">
        <f t="shared" si="2"/>
        <v>klasifikovaný</v>
      </c>
    </row>
    <row r="15" spans="1:14" x14ac:dyDescent="0.2">
      <c r="A15" s="38">
        <v>4</v>
      </c>
      <c r="B15" s="38" t="s">
        <v>95</v>
      </c>
      <c r="C15" s="38">
        <v>12</v>
      </c>
      <c r="D15" s="38">
        <v>20</v>
      </c>
      <c r="E15" s="38">
        <v>5</v>
      </c>
      <c r="F15" s="38">
        <v>1</v>
      </c>
      <c r="G15" s="38">
        <v>1</v>
      </c>
      <c r="H15" s="38">
        <f t="shared" si="0"/>
        <v>39</v>
      </c>
      <c r="I15" s="47">
        <f t="shared" si="1"/>
        <v>0.15918367346938775</v>
      </c>
      <c r="J15" s="38" t="str">
        <f t="shared" si="2"/>
        <v>klasifikovaný</v>
      </c>
    </row>
    <row r="16" spans="1:14" x14ac:dyDescent="0.2">
      <c r="A16" s="38">
        <v>5</v>
      </c>
      <c r="B16" s="38" t="s">
        <v>88</v>
      </c>
      <c r="C16" s="38">
        <v>2</v>
      </c>
      <c r="D16" s="38">
        <v>25</v>
      </c>
      <c r="E16" s="38">
        <v>14</v>
      </c>
      <c r="F16" s="38">
        <v>12</v>
      </c>
      <c r="G16" s="38">
        <v>12</v>
      </c>
      <c r="H16" s="38">
        <f t="shared" si="0"/>
        <v>65</v>
      </c>
      <c r="I16" s="47">
        <f t="shared" si="1"/>
        <v>0.26530612244897961</v>
      </c>
      <c r="J16" s="38" t="str">
        <f t="shared" si="2"/>
        <v>klasifikovaný</v>
      </c>
    </row>
    <row r="17" spans="1:10" x14ac:dyDescent="0.2">
      <c r="A17" s="38">
        <v>6</v>
      </c>
      <c r="B17" s="38" t="s">
        <v>101</v>
      </c>
      <c r="C17" s="38">
        <v>26</v>
      </c>
      <c r="D17" s="38">
        <v>26</v>
      </c>
      <c r="E17" s="38">
        <v>26</v>
      </c>
      <c r="F17" s="38">
        <v>22</v>
      </c>
      <c r="G17" s="38">
        <v>20</v>
      </c>
      <c r="H17" s="38">
        <f t="shared" si="0"/>
        <v>120</v>
      </c>
      <c r="I17" s="47">
        <f t="shared" si="1"/>
        <v>0.48979591836734693</v>
      </c>
      <c r="J17" s="38" t="str">
        <f t="shared" si="2"/>
        <v>neklasifikovaný</v>
      </c>
    </row>
    <row r="18" spans="1:10" x14ac:dyDescent="0.2">
      <c r="A18" s="38">
        <v>7</v>
      </c>
      <c r="B18" s="38" t="s">
        <v>96</v>
      </c>
      <c r="C18" s="38">
        <v>12</v>
      </c>
      <c r="D18" s="38">
        <v>15</v>
      </c>
      <c r="E18" s="38">
        <v>25</v>
      </c>
      <c r="F18" s="38">
        <v>30</v>
      </c>
      <c r="G18" s="38">
        <v>32</v>
      </c>
      <c r="H18" s="38">
        <f t="shared" si="0"/>
        <v>114</v>
      </c>
      <c r="I18" s="47">
        <f t="shared" si="1"/>
        <v>0.46530612244897956</v>
      </c>
      <c r="J18" s="38" t="str">
        <f t="shared" si="2"/>
        <v>neklasifikovaný</v>
      </c>
    </row>
    <row r="19" spans="1:10" x14ac:dyDescent="0.2">
      <c r="A19" s="38">
        <v>8</v>
      </c>
      <c r="B19" s="38" t="s">
        <v>97</v>
      </c>
      <c r="C19" s="38">
        <v>12</v>
      </c>
      <c r="D19" s="38">
        <v>5</v>
      </c>
      <c r="E19" s="38">
        <v>15</v>
      </c>
      <c r="F19" s="38">
        <v>4</v>
      </c>
      <c r="G19" s="38">
        <v>12</v>
      </c>
      <c r="H19" s="38">
        <f t="shared" si="0"/>
        <v>48</v>
      </c>
      <c r="I19" s="47">
        <f t="shared" si="1"/>
        <v>0.19591836734693877</v>
      </c>
      <c r="J19" s="38" t="str">
        <f t="shared" si="2"/>
        <v>klasifikovaný</v>
      </c>
    </row>
    <row r="20" spans="1:10" x14ac:dyDescent="0.2">
      <c r="A20" s="38">
        <v>9</v>
      </c>
      <c r="B20" s="38" t="s">
        <v>89</v>
      </c>
      <c r="C20" s="38">
        <v>2</v>
      </c>
      <c r="D20" s="38">
        <v>2</v>
      </c>
      <c r="E20" s="38">
        <v>2</v>
      </c>
      <c r="F20" s="38">
        <v>25</v>
      </c>
      <c r="G20" s="38">
        <v>30</v>
      </c>
      <c r="H20" s="38">
        <f t="shared" si="0"/>
        <v>61</v>
      </c>
      <c r="I20" s="47">
        <f t="shared" si="1"/>
        <v>0.24897959183673468</v>
      </c>
      <c r="J20" s="38" t="str">
        <f t="shared" si="2"/>
        <v>klasifikovaný</v>
      </c>
    </row>
    <row r="21" spans="1:10" x14ac:dyDescent="0.2">
      <c r="A21" s="38">
        <v>10</v>
      </c>
      <c r="B21" s="38" t="s">
        <v>100</v>
      </c>
      <c r="C21" s="38">
        <v>15</v>
      </c>
      <c r="D21" s="38">
        <v>0</v>
      </c>
      <c r="E21" s="38">
        <v>30</v>
      </c>
      <c r="F21" s="38">
        <v>2</v>
      </c>
      <c r="G21" s="38">
        <v>0</v>
      </c>
      <c r="H21" s="38">
        <f t="shared" si="0"/>
        <v>47</v>
      </c>
      <c r="I21" s="47">
        <f t="shared" si="1"/>
        <v>0.19183673469387755</v>
      </c>
      <c r="J21" s="38" t="str">
        <f t="shared" si="2"/>
        <v>klasifikovaný</v>
      </c>
    </row>
    <row r="22" spans="1:10" x14ac:dyDescent="0.2">
      <c r="A22" s="38">
        <v>11</v>
      </c>
      <c r="B22" s="38" t="s">
        <v>98</v>
      </c>
      <c r="C22" s="38">
        <v>12</v>
      </c>
      <c r="D22" s="38">
        <v>2</v>
      </c>
      <c r="E22" s="38">
        <v>0</v>
      </c>
      <c r="F22" s="38">
        <v>0</v>
      </c>
      <c r="G22" s="38">
        <v>0</v>
      </c>
      <c r="H22" s="38">
        <f t="shared" si="0"/>
        <v>14</v>
      </c>
      <c r="I22" s="47">
        <f t="shared" si="1"/>
        <v>5.7142857142857141E-2</v>
      </c>
      <c r="J22" s="38" t="str">
        <f t="shared" si="2"/>
        <v>klasifikovaný</v>
      </c>
    </row>
    <row r="23" spans="1:10" x14ac:dyDescent="0.2">
      <c r="A23" s="38">
        <v>12</v>
      </c>
      <c r="B23" s="38" t="s">
        <v>104</v>
      </c>
      <c r="C23" s="38">
        <v>32</v>
      </c>
      <c r="D23" s="38">
        <v>32</v>
      </c>
      <c r="E23" s="38">
        <v>32</v>
      </c>
      <c r="F23" s="38">
        <v>32</v>
      </c>
      <c r="G23" s="38">
        <v>2</v>
      </c>
      <c r="H23" s="38">
        <f t="shared" si="0"/>
        <v>130</v>
      </c>
      <c r="I23" s="47">
        <f t="shared" si="1"/>
        <v>0.53061224489795922</v>
      </c>
      <c r="J23" s="38" t="str">
        <f t="shared" si="2"/>
        <v>neklasifikovaný</v>
      </c>
    </row>
    <row r="24" spans="1:10" x14ac:dyDescent="0.2">
      <c r="A24" s="38">
        <v>13</v>
      </c>
      <c r="B24" s="38" t="s">
        <v>83</v>
      </c>
      <c r="C24" s="38">
        <v>0</v>
      </c>
      <c r="D24" s="38">
        <v>12</v>
      </c>
      <c r="E24" s="38">
        <v>14</v>
      </c>
      <c r="F24" s="38">
        <v>14</v>
      </c>
      <c r="G24" s="38">
        <v>2</v>
      </c>
      <c r="H24" s="38">
        <f t="shared" si="0"/>
        <v>42</v>
      </c>
      <c r="I24" s="47">
        <f t="shared" si="1"/>
        <v>0.17142857142857143</v>
      </c>
      <c r="J24" s="38" t="str">
        <f t="shared" si="2"/>
        <v>klasifikovaný</v>
      </c>
    </row>
    <row r="25" spans="1:10" x14ac:dyDescent="0.2">
      <c r="A25" s="38">
        <v>14</v>
      </c>
      <c r="B25" s="38" t="s">
        <v>86</v>
      </c>
      <c r="C25" s="38">
        <v>1</v>
      </c>
      <c r="D25" s="38">
        <v>1</v>
      </c>
      <c r="E25" s="38">
        <v>2</v>
      </c>
      <c r="F25" s="38">
        <v>5</v>
      </c>
      <c r="G25" s="38">
        <v>20</v>
      </c>
      <c r="H25" s="38">
        <f t="shared" si="0"/>
        <v>29</v>
      </c>
      <c r="I25" s="47">
        <f t="shared" si="1"/>
        <v>0.11836734693877551</v>
      </c>
      <c r="J25" s="38" t="str">
        <f t="shared" si="2"/>
        <v>klasifikovaný</v>
      </c>
    </row>
    <row r="26" spans="1:10" x14ac:dyDescent="0.2">
      <c r="A26" s="38">
        <v>15</v>
      </c>
      <c r="B26" s="38" t="s">
        <v>90</v>
      </c>
      <c r="C26" s="38">
        <v>2</v>
      </c>
      <c r="D26" s="38">
        <v>26</v>
      </c>
      <c r="E26" s="38">
        <v>15</v>
      </c>
      <c r="F26" s="38">
        <v>15</v>
      </c>
      <c r="G26" s="38">
        <v>5</v>
      </c>
      <c r="H26" s="38">
        <f t="shared" si="0"/>
        <v>63</v>
      </c>
      <c r="I26" s="47">
        <f t="shared" si="1"/>
        <v>0.25714285714285712</v>
      </c>
      <c r="J26" s="38" t="str">
        <f t="shared" si="2"/>
        <v>klasifikovaný</v>
      </c>
    </row>
    <row r="27" spans="1:10" x14ac:dyDescent="0.2">
      <c r="A27" s="38">
        <v>16</v>
      </c>
      <c r="B27" s="38" t="s">
        <v>91</v>
      </c>
      <c r="C27" s="38">
        <v>2</v>
      </c>
      <c r="D27" s="38">
        <v>2</v>
      </c>
      <c r="E27" s="38">
        <v>15</v>
      </c>
      <c r="F27" s="38">
        <v>18</v>
      </c>
      <c r="G27" s="38">
        <v>24</v>
      </c>
      <c r="H27" s="38">
        <f t="shared" si="0"/>
        <v>61</v>
      </c>
      <c r="I27" s="47">
        <f t="shared" si="1"/>
        <v>0.24897959183673468</v>
      </c>
      <c r="J27" s="38" t="str">
        <f t="shared" si="2"/>
        <v>klasifikovaný</v>
      </c>
    </row>
    <row r="28" spans="1:10" x14ac:dyDescent="0.2">
      <c r="A28" s="38">
        <v>17</v>
      </c>
      <c r="B28" s="38" t="s">
        <v>103</v>
      </c>
      <c r="C28" s="38">
        <v>30</v>
      </c>
      <c r="D28" s="38">
        <v>0</v>
      </c>
      <c r="E28" s="38">
        <v>1</v>
      </c>
      <c r="F28" s="38">
        <v>2</v>
      </c>
      <c r="G28" s="38">
        <v>26</v>
      </c>
      <c r="H28" s="38">
        <f t="shared" si="0"/>
        <v>59</v>
      </c>
      <c r="I28" s="47">
        <f t="shared" si="1"/>
        <v>0.24081632653061225</v>
      </c>
      <c r="J28" s="38" t="str">
        <f t="shared" si="2"/>
        <v>klasifikovaný</v>
      </c>
    </row>
    <row r="29" spans="1:10" x14ac:dyDescent="0.2">
      <c r="A29" s="38">
        <v>18</v>
      </c>
      <c r="B29" s="38" t="s">
        <v>92</v>
      </c>
      <c r="C29" s="38">
        <v>2</v>
      </c>
      <c r="D29" s="38">
        <v>14</v>
      </c>
      <c r="E29" s="38">
        <v>27</v>
      </c>
      <c r="F29" s="38">
        <v>25</v>
      </c>
      <c r="G29" s="38">
        <v>1</v>
      </c>
      <c r="H29" s="38">
        <f t="shared" si="0"/>
        <v>69</v>
      </c>
      <c r="I29" s="47">
        <f t="shared" si="1"/>
        <v>0.28163265306122448</v>
      </c>
      <c r="J29" s="38" t="str">
        <f t="shared" si="2"/>
        <v>klasifikovaný</v>
      </c>
    </row>
    <row r="30" spans="1:10" x14ac:dyDescent="0.2">
      <c r="A30" s="38">
        <v>19</v>
      </c>
      <c r="B30" s="38" t="s">
        <v>102</v>
      </c>
      <c r="C30" s="38">
        <v>26</v>
      </c>
      <c r="D30" s="38">
        <v>30</v>
      </c>
      <c r="E30" s="38">
        <v>32</v>
      </c>
      <c r="F30" s="38">
        <v>26</v>
      </c>
      <c r="G30" s="38">
        <v>11</v>
      </c>
      <c r="H30" s="38">
        <f t="shared" si="0"/>
        <v>125</v>
      </c>
      <c r="I30" s="47">
        <f t="shared" si="1"/>
        <v>0.51020408163265307</v>
      </c>
      <c r="J30" s="38" t="str">
        <f t="shared" si="2"/>
        <v>neklasifikovaný</v>
      </c>
    </row>
    <row r="31" spans="1:10" x14ac:dyDescent="0.2">
      <c r="A31" s="38">
        <v>20</v>
      </c>
      <c r="B31" s="38" t="s">
        <v>87</v>
      </c>
      <c r="C31" s="38">
        <v>1</v>
      </c>
      <c r="D31" s="38">
        <v>1</v>
      </c>
      <c r="E31" s="38">
        <v>25</v>
      </c>
      <c r="F31" s="38">
        <v>25</v>
      </c>
      <c r="G31" s="38">
        <v>15</v>
      </c>
      <c r="H31" s="38">
        <f t="shared" si="0"/>
        <v>67</v>
      </c>
      <c r="I31" s="47">
        <f t="shared" si="1"/>
        <v>0.27346938775510204</v>
      </c>
      <c r="J31" s="38" t="str">
        <f t="shared" si="2"/>
        <v>klasifikovaný</v>
      </c>
    </row>
    <row r="32" spans="1:10" x14ac:dyDescent="0.2">
      <c r="A32" s="38">
        <v>21</v>
      </c>
      <c r="B32" s="38" t="s">
        <v>84</v>
      </c>
      <c r="C32" s="38">
        <v>0</v>
      </c>
      <c r="D32" s="38">
        <v>14</v>
      </c>
      <c r="E32" s="38">
        <v>15</v>
      </c>
      <c r="F32" s="38">
        <v>18</v>
      </c>
      <c r="G32" s="38">
        <v>19</v>
      </c>
      <c r="H32" s="38">
        <f t="shared" si="0"/>
        <v>66</v>
      </c>
      <c r="I32" s="47">
        <f t="shared" si="1"/>
        <v>0.26938775510204083</v>
      </c>
      <c r="J32" s="38" t="str">
        <f t="shared" si="2"/>
        <v>klasifikovaný</v>
      </c>
    </row>
    <row r="33" spans="1:10" x14ac:dyDescent="0.2">
      <c r="A33" s="38">
        <v>22</v>
      </c>
      <c r="B33" s="38" t="s">
        <v>99</v>
      </c>
      <c r="C33" s="38">
        <v>12</v>
      </c>
      <c r="D33" s="38">
        <v>12</v>
      </c>
      <c r="E33" s="38">
        <v>26</v>
      </c>
      <c r="F33" s="38">
        <v>26</v>
      </c>
      <c r="G33" s="38">
        <v>30</v>
      </c>
      <c r="H33" s="38">
        <f t="shared" si="0"/>
        <v>106</v>
      </c>
      <c r="I33" s="47">
        <f t="shared" si="1"/>
        <v>0.43265306122448982</v>
      </c>
      <c r="J33" s="38" t="str">
        <f t="shared" si="2"/>
        <v>neklasifikovaný</v>
      </c>
    </row>
    <row r="34" spans="1:10" x14ac:dyDescent="0.2">
      <c r="A34" s="38">
        <v>23</v>
      </c>
      <c r="B34" s="38" t="s">
        <v>94</v>
      </c>
      <c r="C34" s="38">
        <v>5</v>
      </c>
      <c r="D34" s="38">
        <v>5</v>
      </c>
      <c r="E34" s="38">
        <v>15</v>
      </c>
      <c r="F34" s="38">
        <v>5</v>
      </c>
      <c r="G34" s="38">
        <v>15</v>
      </c>
      <c r="H34" s="38">
        <f t="shared" si="0"/>
        <v>45</v>
      </c>
      <c r="I34" s="47">
        <f t="shared" si="1"/>
        <v>0.18367346938775511</v>
      </c>
      <c r="J34" s="38" t="str">
        <f t="shared" si="2"/>
        <v>klasifikovaný</v>
      </c>
    </row>
    <row r="35" spans="1:10" x14ac:dyDescent="0.2">
      <c r="A35" s="38" t="s">
        <v>82</v>
      </c>
      <c r="C35" s="38">
        <f t="shared" ref="C35:H35" si="3">SUM(C12:C34)</f>
        <v>217</v>
      </c>
      <c r="D35" s="38">
        <f t="shared" si="3"/>
        <v>262</v>
      </c>
      <c r="E35" s="38">
        <f t="shared" si="3"/>
        <v>373</v>
      </c>
      <c r="F35" s="38">
        <f t="shared" si="3"/>
        <v>341</v>
      </c>
      <c r="G35" s="38">
        <f t="shared" si="3"/>
        <v>303</v>
      </c>
      <c r="H35" s="38">
        <f t="shared" si="3"/>
        <v>1496</v>
      </c>
    </row>
    <row r="36" spans="1:10" x14ac:dyDescent="0.2">
      <c r="A36" s="38" t="s">
        <v>105</v>
      </c>
      <c r="C36" s="48">
        <f t="shared" ref="C36:H36" si="4">AVERAGE(C12:C34)</f>
        <v>9.4347826086956523</v>
      </c>
      <c r="D36" s="48">
        <f t="shared" si="4"/>
        <v>11.391304347826088</v>
      </c>
      <c r="E36" s="48">
        <f t="shared" si="4"/>
        <v>16.217391304347824</v>
      </c>
      <c r="F36" s="48">
        <f t="shared" si="4"/>
        <v>14.826086956521738</v>
      </c>
      <c r="G36" s="48">
        <f t="shared" si="4"/>
        <v>13.173913043478262</v>
      </c>
      <c r="H36" s="48">
        <f t="shared" si="4"/>
        <v>65.043478260869563</v>
      </c>
    </row>
  </sheetData>
  <phoneticPr fontId="16" type="noConversion"/>
  <conditionalFormatting sqref="J12:J34">
    <cfRule type="cellIs" dxfId="0" priority="3" stopIfTrue="1" operator="equal">
      <formula>"neklasifikovaný"</formula>
    </cfRule>
  </conditionalFormatting>
  <pageMargins left="0.19685039370078741" right="0.19685039370078741" top="0.81" bottom="0.98425196850393704" header="0.51181102362204722" footer="0.51181102362204722"/>
  <pageSetup paperSize="9" orientation="portrait" horizontalDpi="4294967293" verticalDpi="4294967293" r:id="rId1"/>
  <headerFooter alignWithMargins="0">
    <oddFooter xml:space="preserve">&amp;R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K15" sqref="K15"/>
    </sheetView>
  </sheetViews>
  <sheetFormatPr defaultRowHeight="12.75" x14ac:dyDescent="0.2"/>
  <cols>
    <col min="1" max="1" width="15.28515625" customWidth="1"/>
  </cols>
  <sheetData>
    <row r="1" spans="1:14" x14ac:dyDescent="0.2">
      <c r="A1" s="4" t="s">
        <v>34</v>
      </c>
      <c r="B1" s="5"/>
      <c r="C1" s="5"/>
      <c r="D1" s="5"/>
      <c r="E1" s="5"/>
      <c r="F1" s="5"/>
      <c r="G1" s="5"/>
    </row>
    <row r="2" spans="1:14" x14ac:dyDescent="0.2">
      <c r="A2" s="6" t="s">
        <v>60</v>
      </c>
      <c r="B2" s="5"/>
      <c r="C2" s="5"/>
      <c r="D2" s="5"/>
      <c r="E2" s="5"/>
      <c r="F2" s="1"/>
      <c r="G2" s="5"/>
    </row>
    <row r="3" spans="1:14" x14ac:dyDescent="0.2">
      <c r="A3" s="6" t="s">
        <v>35</v>
      </c>
      <c r="B3" s="5"/>
      <c r="C3" s="5"/>
      <c r="D3" s="5"/>
      <c r="E3" s="5"/>
      <c r="F3" s="5"/>
      <c r="G3" s="5"/>
    </row>
    <row r="4" spans="1:14" x14ac:dyDescent="0.2">
      <c r="A4" s="6" t="s">
        <v>36</v>
      </c>
      <c r="B4" s="5"/>
      <c r="C4" s="5"/>
      <c r="D4" s="5"/>
      <c r="E4" s="5"/>
      <c r="F4" s="5"/>
      <c r="G4" s="5"/>
    </row>
    <row r="5" spans="1:14" x14ac:dyDescent="0.2">
      <c r="A5" s="6" t="s">
        <v>61</v>
      </c>
      <c r="B5" s="6"/>
      <c r="C5" s="6"/>
      <c r="D5" s="6"/>
      <c r="E5" s="6"/>
      <c r="F5" s="6"/>
      <c r="G5" s="6"/>
    </row>
    <row r="6" spans="1:14" x14ac:dyDescent="0.2">
      <c r="H6" s="4" t="s">
        <v>62</v>
      </c>
      <c r="I6" s="1"/>
      <c r="J6" s="6"/>
      <c r="K6" s="6"/>
      <c r="L6" s="6"/>
      <c r="M6" s="6"/>
      <c r="N6" s="1"/>
    </row>
    <row r="7" spans="1:14" x14ac:dyDescent="0.2">
      <c r="A7" s="10" t="s">
        <v>21</v>
      </c>
      <c r="B7" s="10"/>
      <c r="C7" s="10"/>
      <c r="D7" s="10"/>
      <c r="E7" s="10"/>
      <c r="F7" s="10"/>
      <c r="H7" s="20" t="s">
        <v>37</v>
      </c>
      <c r="I7" s="12"/>
      <c r="J7" s="20"/>
      <c r="K7" s="20"/>
      <c r="L7" s="20"/>
      <c r="M7" s="20"/>
      <c r="N7" s="1"/>
    </row>
    <row r="8" spans="1:14" x14ac:dyDescent="0.2">
      <c r="A8" s="10"/>
      <c r="B8" s="10"/>
      <c r="C8" s="10"/>
      <c r="D8" s="10"/>
      <c r="E8" s="10"/>
      <c r="F8" s="10"/>
      <c r="H8" s="20" t="s">
        <v>38</v>
      </c>
      <c r="I8" s="12"/>
      <c r="J8" s="20"/>
      <c r="K8" s="20"/>
      <c r="L8" s="20"/>
      <c r="M8" s="20"/>
      <c r="N8" s="1"/>
    </row>
    <row r="9" spans="1:14" x14ac:dyDescent="0.2">
      <c r="A9" s="10" t="s">
        <v>4</v>
      </c>
      <c r="B9" s="10" t="s">
        <v>22</v>
      </c>
      <c r="C9" s="10" t="s">
        <v>6</v>
      </c>
      <c r="D9" s="10" t="s">
        <v>7</v>
      </c>
      <c r="E9" s="10" t="s">
        <v>8</v>
      </c>
      <c r="F9" s="10" t="s">
        <v>23</v>
      </c>
      <c r="H9" s="20" t="s">
        <v>39</v>
      </c>
      <c r="I9" s="12"/>
      <c r="J9" s="20"/>
      <c r="K9" s="20"/>
      <c r="L9" s="20"/>
      <c r="M9" s="20"/>
      <c r="N9" s="1"/>
    </row>
    <row r="10" spans="1:14" x14ac:dyDescent="0.2">
      <c r="A10" s="10" t="s">
        <v>40</v>
      </c>
      <c r="B10" s="10">
        <v>55405</v>
      </c>
      <c r="C10" s="10">
        <v>13204</v>
      </c>
      <c r="D10" s="10">
        <v>18702</v>
      </c>
      <c r="E10" s="10">
        <v>20760</v>
      </c>
      <c r="F10" s="10">
        <v>2739</v>
      </c>
      <c r="H10" s="20" t="s">
        <v>41</v>
      </c>
      <c r="I10" s="12"/>
      <c r="J10" s="20"/>
      <c r="K10" s="20"/>
      <c r="L10" s="20"/>
      <c r="M10" s="20"/>
      <c r="N10" s="1"/>
    </row>
    <row r="11" spans="1:14" x14ac:dyDescent="0.2">
      <c r="A11" s="10" t="s">
        <v>42</v>
      </c>
      <c r="B11" s="10">
        <v>94765</v>
      </c>
      <c r="C11" s="10">
        <v>48958</v>
      </c>
      <c r="D11" s="10">
        <v>26857</v>
      </c>
      <c r="E11" s="10">
        <v>17504</v>
      </c>
      <c r="F11" s="10">
        <v>1446</v>
      </c>
      <c r="H11" s="20" t="s">
        <v>43</v>
      </c>
      <c r="I11" s="12"/>
      <c r="J11" s="20"/>
      <c r="K11" s="20"/>
      <c r="L11" s="20"/>
      <c r="M11" s="20"/>
      <c r="N11" s="1"/>
    </row>
    <row r="12" spans="1:14" x14ac:dyDescent="0.2">
      <c r="A12" s="10" t="s">
        <v>44</v>
      </c>
      <c r="B12" s="10">
        <v>52288</v>
      </c>
      <c r="C12" s="10">
        <v>12865</v>
      </c>
      <c r="D12" s="10">
        <v>18803</v>
      </c>
      <c r="E12" s="10">
        <v>18076</v>
      </c>
      <c r="F12" s="10">
        <v>2544</v>
      </c>
      <c r="G12" s="10"/>
      <c r="H12" s="10"/>
      <c r="I12" s="10"/>
      <c r="J12" s="10"/>
      <c r="K12" s="10"/>
      <c r="L12" s="10"/>
    </row>
    <row r="13" spans="1:14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4" x14ac:dyDescent="0.2">
      <c r="A14" s="10"/>
      <c r="B14" s="21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4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4" x14ac:dyDescent="0.2">
      <c r="A16" s="10"/>
      <c r="B16" s="10" t="s">
        <v>29</v>
      </c>
      <c r="C16" s="10"/>
      <c r="D16" s="21"/>
      <c r="E16" s="10"/>
      <c r="F16" s="10"/>
      <c r="G16" s="10"/>
      <c r="H16" s="10"/>
      <c r="I16" s="10" t="s">
        <v>33</v>
      </c>
      <c r="J16" s="10"/>
      <c r="K16" s="10"/>
      <c r="L16" s="10"/>
    </row>
    <row r="17" spans="1:12" x14ac:dyDescent="0.2">
      <c r="A17" s="10"/>
      <c r="B17" s="21"/>
      <c r="C17" s="21"/>
      <c r="D17" s="21"/>
      <c r="E17" s="10"/>
      <c r="F17" s="10"/>
      <c r="G17" s="10"/>
      <c r="H17" s="10"/>
      <c r="I17" s="10"/>
      <c r="J17" s="10"/>
      <c r="K17" s="10"/>
      <c r="L17" s="10"/>
    </row>
    <row r="18" spans="1:12" x14ac:dyDescent="0.2">
      <c r="A18" s="10"/>
      <c r="B18" s="21"/>
      <c r="C18" s="21"/>
      <c r="D18" s="21"/>
      <c r="E18" s="10"/>
      <c r="F18" s="10"/>
      <c r="G18" s="10"/>
      <c r="H18" s="10"/>
      <c r="I18" s="10"/>
      <c r="J18" s="10"/>
      <c r="K18" s="10"/>
      <c r="L18" s="10"/>
    </row>
    <row r="19" spans="1:12" x14ac:dyDescent="0.2">
      <c r="A19" s="10"/>
      <c r="B19" s="21"/>
      <c r="C19" s="21"/>
      <c r="D19" s="21"/>
      <c r="E19" s="10"/>
      <c r="F19" s="10"/>
      <c r="G19" s="10"/>
      <c r="H19" s="10"/>
      <c r="I19" s="10"/>
      <c r="J19" s="10"/>
      <c r="K19" s="10"/>
      <c r="L19" s="10"/>
    </row>
    <row r="20" spans="1:12" x14ac:dyDescent="0.2">
      <c r="A20" s="10"/>
      <c r="B20" s="21"/>
      <c r="C20" s="21"/>
      <c r="D20" s="21"/>
      <c r="E20" s="10"/>
      <c r="F20" s="10"/>
      <c r="G20" s="10"/>
      <c r="H20" s="10"/>
      <c r="I20" s="10"/>
      <c r="J20" s="10"/>
      <c r="K20" s="10"/>
      <c r="L20" s="10"/>
    </row>
    <row r="21" spans="1:12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phoneticPr fontId="0" type="noConversion"/>
  <printOptions gridLines="1" gridLinesSet="0"/>
  <pageMargins left="1.1299999999999999" right="0.75" top="0.96" bottom="1" header="0.4921259845" footer="0.4921259845"/>
  <pageSetup paperSize="9" orientation="portrait" horizontalDpi="240" verticalDpi="144" copies="0" r:id="rId1"/>
  <headerFooter alignWithMargins="0">
    <oddHeader>&amp;A</oddHeader>
    <oddFooter>Strana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:E6"/>
    </sheetView>
  </sheetViews>
  <sheetFormatPr defaultRowHeight="12.75" x14ac:dyDescent="0.2"/>
  <cols>
    <col min="1" max="1" width="16.5703125" customWidth="1"/>
    <col min="7" max="7" width="10.5703125" customWidth="1"/>
    <col min="8" max="8" width="11.28515625" customWidth="1"/>
  </cols>
  <sheetData>
    <row r="1" spans="1:9" x14ac:dyDescent="0.2">
      <c r="A1" s="22" t="s">
        <v>20</v>
      </c>
      <c r="B1" s="14"/>
      <c r="C1" s="14"/>
      <c r="D1" s="14"/>
      <c r="E1" s="14"/>
      <c r="F1" s="10"/>
      <c r="G1" s="10"/>
      <c r="H1" s="10"/>
      <c r="I1" s="10"/>
    </row>
    <row r="2" spans="1:9" x14ac:dyDescent="0.2">
      <c r="A2" s="14"/>
      <c r="B2" s="14"/>
      <c r="C2" s="14"/>
      <c r="D2" s="14"/>
      <c r="E2" s="14"/>
      <c r="F2" s="10"/>
      <c r="G2" s="10"/>
      <c r="H2" s="10"/>
      <c r="I2" s="10"/>
    </row>
    <row r="3" spans="1:9" ht="13.5" thickBo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ht="14.25" thickTop="1" thickBot="1" x14ac:dyDescent="0.25">
      <c r="A4" s="23" t="s">
        <v>4</v>
      </c>
      <c r="B4" s="23" t="s">
        <v>6</v>
      </c>
      <c r="C4" s="23" t="s">
        <v>7</v>
      </c>
      <c r="D4" s="23" t="s">
        <v>8</v>
      </c>
      <c r="E4" s="23" t="s">
        <v>23</v>
      </c>
      <c r="F4" s="10"/>
      <c r="G4" s="10"/>
      <c r="H4" s="10"/>
      <c r="I4" s="10"/>
    </row>
    <row r="5" spans="1:9" ht="13.5" thickTop="1" x14ac:dyDescent="0.2">
      <c r="A5" s="24" t="s">
        <v>10</v>
      </c>
      <c r="B5" s="25">
        <v>9.7686264352931027E-2</v>
      </c>
      <c r="C5" s="25">
        <v>0.44157385824052492</v>
      </c>
      <c r="D5" s="25">
        <v>0.42055167055167053</v>
      </c>
      <c r="E5" s="26">
        <v>4.0155831822498489E-2</v>
      </c>
      <c r="F5" s="10"/>
      <c r="G5" s="10"/>
      <c r="H5" s="10"/>
      <c r="I5" s="14"/>
    </row>
    <row r="6" spans="1:9" x14ac:dyDescent="0.2">
      <c r="A6" s="27" t="s">
        <v>24</v>
      </c>
      <c r="B6" s="28">
        <v>2.6896411266027952E-2</v>
      </c>
      <c r="C6" s="28">
        <v>0.26774637010887553</v>
      </c>
      <c r="D6" s="28">
        <v>0.61149345304265923</v>
      </c>
      <c r="E6" s="29">
        <v>9.386376558243735E-2</v>
      </c>
      <c r="F6" s="10"/>
      <c r="G6" s="10"/>
      <c r="H6" s="10"/>
      <c r="I6" s="14"/>
    </row>
    <row r="7" spans="1:9" x14ac:dyDescent="0.2">
      <c r="A7" s="27" t="s">
        <v>25</v>
      </c>
      <c r="B7" s="28">
        <v>0.14456293988072852</v>
      </c>
      <c r="C7" s="28">
        <v>0.35716972008811049</v>
      </c>
      <c r="D7" s="28">
        <v>0.46244560253586203</v>
      </c>
      <c r="E7" s="29">
        <v>3.5821737495298982E-2</v>
      </c>
      <c r="F7" s="10"/>
      <c r="G7" s="10"/>
      <c r="H7" s="10"/>
      <c r="I7" s="14"/>
    </row>
    <row r="8" spans="1:9" x14ac:dyDescent="0.2">
      <c r="A8" s="27" t="s">
        <v>11</v>
      </c>
      <c r="B8" s="28">
        <v>0.18537467700258398</v>
      </c>
      <c r="C8" s="28">
        <v>0.50671834625322998</v>
      </c>
      <c r="D8" s="28">
        <v>0.28303186907838068</v>
      </c>
      <c r="E8" s="29">
        <v>2.4875107665805342E-2</v>
      </c>
      <c r="F8" s="10"/>
      <c r="G8" s="10"/>
      <c r="H8" s="10"/>
      <c r="I8" s="10"/>
    </row>
    <row r="9" spans="1:9" x14ac:dyDescent="0.2">
      <c r="A9" s="27" t="s">
        <v>26</v>
      </c>
      <c r="B9" s="28">
        <v>0.23831784135005865</v>
      </c>
      <c r="C9" s="28">
        <v>0.33755076256655536</v>
      </c>
      <c r="D9" s="28">
        <v>0.37469542460066779</v>
      </c>
      <c r="E9" s="29">
        <v>4.9435971482718166E-2</v>
      </c>
      <c r="F9" s="10"/>
      <c r="G9" s="10"/>
      <c r="H9" s="10"/>
      <c r="I9" s="10"/>
    </row>
    <row r="10" spans="1:9" x14ac:dyDescent="0.2">
      <c r="A10" s="27" t="s">
        <v>27</v>
      </c>
      <c r="B10" s="28">
        <v>0.16357162421254451</v>
      </c>
      <c r="C10" s="28">
        <v>0.49040445540034694</v>
      </c>
      <c r="D10" s="28">
        <v>0.3196201953802611</v>
      </c>
      <c r="E10" s="29">
        <v>2.6403725006847439E-2</v>
      </c>
      <c r="F10" s="10"/>
      <c r="G10" s="10"/>
      <c r="H10" s="10"/>
      <c r="I10" s="10"/>
    </row>
    <row r="11" spans="1:9" x14ac:dyDescent="0.2">
      <c r="A11" s="27" t="s">
        <v>28</v>
      </c>
      <c r="B11" s="28">
        <v>0.24604115667074664</v>
      </c>
      <c r="C11" s="28">
        <v>0.35960449816401469</v>
      </c>
      <c r="D11" s="28">
        <v>0.34570073439412485</v>
      </c>
      <c r="E11" s="29">
        <v>4.8653610771113832E-2</v>
      </c>
      <c r="F11" s="10"/>
      <c r="G11" s="10"/>
      <c r="H11" s="10"/>
      <c r="I11" s="10"/>
    </row>
    <row r="12" spans="1:9" x14ac:dyDescent="0.2">
      <c r="A12" s="10"/>
      <c r="B12" s="10"/>
      <c r="C12" s="10"/>
      <c r="D12" s="10"/>
      <c r="E12" s="10"/>
      <c r="F12" s="10"/>
      <c r="G12" s="10"/>
      <c r="H12" s="10"/>
      <c r="I12" s="10"/>
    </row>
    <row r="13" spans="1:9" x14ac:dyDescent="0.2">
      <c r="A13" s="10"/>
      <c r="B13" s="21"/>
      <c r="C13" s="21"/>
      <c r="D13" s="21"/>
      <c r="E13" s="10"/>
      <c r="F13" s="10"/>
      <c r="G13" s="10"/>
      <c r="H13" s="10"/>
      <c r="I13" s="10"/>
    </row>
    <row r="14" spans="1:9" x14ac:dyDescent="0.2">
      <c r="A14" s="18" t="s">
        <v>30</v>
      </c>
      <c r="B14" s="30"/>
      <c r="C14" s="30"/>
      <c r="D14" s="30"/>
      <c r="E14" s="18"/>
      <c r="F14" s="18"/>
      <c r="G14" s="18"/>
      <c r="H14" s="18"/>
      <c r="I14" s="18"/>
    </row>
    <row r="15" spans="1:9" x14ac:dyDescent="0.2">
      <c r="A15" s="18" t="s">
        <v>31</v>
      </c>
      <c r="B15" s="30"/>
      <c r="C15" s="30"/>
      <c r="D15" s="30"/>
      <c r="E15" s="18"/>
      <c r="F15" s="18"/>
      <c r="G15" s="18"/>
      <c r="H15" s="18"/>
      <c r="I15" s="18"/>
    </row>
    <row r="16" spans="1:9" x14ac:dyDescent="0.2">
      <c r="A16" s="18" t="s">
        <v>63</v>
      </c>
      <c r="B16" s="30"/>
      <c r="C16" s="30"/>
      <c r="D16" s="30"/>
      <c r="E16" s="18"/>
      <c r="F16" s="18"/>
      <c r="G16" s="18"/>
      <c r="H16" s="18"/>
      <c r="I16" s="18"/>
    </row>
    <row r="17" spans="1:9" x14ac:dyDescent="0.2">
      <c r="A17" s="18" t="s">
        <v>32</v>
      </c>
      <c r="B17" s="30"/>
      <c r="C17" s="30"/>
      <c r="D17" s="30"/>
      <c r="E17" s="18"/>
      <c r="F17" s="18"/>
      <c r="G17" s="18"/>
      <c r="H17" s="18"/>
      <c r="I17" s="18"/>
    </row>
    <row r="18" spans="1:9" x14ac:dyDescent="0.2">
      <c r="A18" s="10"/>
      <c r="B18" s="10"/>
      <c r="C18" s="10"/>
      <c r="D18" s="10"/>
      <c r="E18" s="10"/>
      <c r="F18" s="10"/>
      <c r="G18" s="10"/>
      <c r="H18" s="10"/>
      <c r="I18" s="10"/>
    </row>
    <row r="19" spans="1:9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x14ac:dyDescent="0.2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0"/>
      <c r="B21" s="10"/>
      <c r="C21" s="10"/>
      <c r="D21" s="10"/>
      <c r="E21" s="10"/>
      <c r="F21" s="10"/>
      <c r="G21" s="10"/>
      <c r="H21" s="10"/>
      <c r="I21" s="10"/>
    </row>
    <row r="22" spans="1:9" x14ac:dyDescent="0.2">
      <c r="A22" s="10"/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10"/>
      <c r="B23" s="10"/>
      <c r="C23" s="10"/>
      <c r="D23" s="10"/>
      <c r="E23" s="10"/>
      <c r="F23" s="10"/>
      <c r="G23" s="10"/>
      <c r="H23" s="10"/>
      <c r="I23" s="10"/>
    </row>
    <row r="24" spans="1:9" x14ac:dyDescent="0.2">
      <c r="A24" s="10"/>
      <c r="B24" s="10"/>
      <c r="C24" s="10"/>
      <c r="D24" s="10"/>
      <c r="E24" s="10"/>
      <c r="F24" s="10"/>
      <c r="G24" s="10"/>
      <c r="H24" s="10"/>
      <c r="I24" s="10"/>
    </row>
    <row r="25" spans="1:9" x14ac:dyDescent="0.2">
      <c r="A25" s="2"/>
      <c r="B25" s="2"/>
      <c r="C25" s="2"/>
      <c r="D25" s="2"/>
      <c r="E25" s="2"/>
      <c r="F25" s="2"/>
      <c r="G25" s="2"/>
      <c r="H25" s="2"/>
    </row>
    <row r="26" spans="1:9" x14ac:dyDescent="0.2">
      <c r="A26" s="2"/>
      <c r="B26" s="2"/>
      <c r="C26" s="2"/>
      <c r="D26" s="2"/>
      <c r="E26" s="2"/>
      <c r="F26" s="2"/>
      <c r="G26" s="2"/>
      <c r="H26" s="2"/>
    </row>
    <row r="27" spans="1:9" x14ac:dyDescent="0.2">
      <c r="A27" s="2"/>
      <c r="B27" s="2"/>
      <c r="C27" s="2"/>
      <c r="D27" s="2"/>
      <c r="E27" s="2"/>
      <c r="F27" s="2"/>
      <c r="G27" s="2"/>
      <c r="H27" s="2"/>
    </row>
    <row r="28" spans="1:9" x14ac:dyDescent="0.2">
      <c r="A28" s="2"/>
      <c r="B28" s="2"/>
      <c r="C28" s="2"/>
      <c r="D28" s="2"/>
      <c r="E28" s="2"/>
      <c r="F28" s="2"/>
      <c r="G28" s="2"/>
      <c r="H28" s="2"/>
    </row>
    <row r="29" spans="1:9" x14ac:dyDescent="0.2">
      <c r="A29" s="2"/>
      <c r="B29" s="2"/>
      <c r="C29" s="2"/>
      <c r="D29" s="2"/>
      <c r="E29" s="2"/>
      <c r="F29" s="2"/>
      <c r="G29" s="2"/>
      <c r="H29" s="2"/>
    </row>
    <row r="30" spans="1:9" x14ac:dyDescent="0.2">
      <c r="A30" s="2"/>
      <c r="B30" s="2"/>
      <c r="C30" s="2"/>
      <c r="D30" s="2"/>
      <c r="E30" s="2"/>
      <c r="F30" s="2"/>
      <c r="G30" s="2"/>
      <c r="H30" s="2"/>
    </row>
    <row r="31" spans="1:9" x14ac:dyDescent="0.2">
      <c r="A31" s="2"/>
      <c r="B31" s="2"/>
      <c r="C31" s="2"/>
      <c r="D31" s="2"/>
      <c r="E31" s="2"/>
      <c r="F31" s="2"/>
      <c r="G31" s="2"/>
      <c r="H31" s="2"/>
    </row>
    <row r="32" spans="1:9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2"/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  <c r="H34" s="2"/>
    </row>
    <row r="35" spans="1:8" x14ac:dyDescent="0.2">
      <c r="A35" s="2"/>
      <c r="B35" s="2"/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x14ac:dyDescent="0.2">
      <c r="A38" s="2"/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2"/>
      <c r="C39" s="2"/>
      <c r="D39" s="2"/>
      <c r="E39" s="2"/>
      <c r="F39" s="2"/>
      <c r="G39" s="2"/>
      <c r="H39" s="2"/>
    </row>
    <row r="40" spans="1:8" x14ac:dyDescent="0.2">
      <c r="A40" s="2"/>
      <c r="B40" s="2"/>
      <c r="C40" s="2"/>
      <c r="D40" s="2"/>
      <c r="E40" s="2"/>
      <c r="F40" s="2"/>
      <c r="G40" s="2"/>
      <c r="H40" s="2"/>
    </row>
    <row r="41" spans="1:8" x14ac:dyDescent="0.2">
      <c r="A41" s="2"/>
      <c r="B41" s="2"/>
      <c r="C41" s="2"/>
      <c r="D41" s="2"/>
      <c r="E41" s="2"/>
      <c r="F41" s="2"/>
      <c r="G41" s="2"/>
      <c r="H41" s="2"/>
    </row>
    <row r="42" spans="1:8" x14ac:dyDescent="0.2">
      <c r="A42" s="2"/>
      <c r="B42" s="2"/>
      <c r="C42" s="2"/>
      <c r="D42" s="2"/>
      <c r="E42" s="2"/>
      <c r="F42" s="2"/>
      <c r="G42" s="2"/>
      <c r="H42" s="2"/>
    </row>
  </sheetData>
  <phoneticPr fontId="0" type="noConversion"/>
  <printOptions gridLines="1" gridLinesSet="0"/>
  <pageMargins left="0.75" right="0.75" top="1" bottom="1" header="0.4921259845" footer="0.4921259845"/>
  <pageSetup paperSize="9" orientation="portrait" horizontalDpi="0" verticalDpi="0" copies="0" r:id="rId1"/>
  <headerFooter alignWithMargins="0">
    <oddHeader>&amp;A</oddHeader>
    <oddFooter>Strana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tabulka</vt:lpstr>
      <vt:lpstr>tab2</vt:lpstr>
      <vt:lpstr>zadanie</vt:lpstr>
      <vt:lpstr>graf1</vt:lpstr>
      <vt:lpstr>graf2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Korec</dc:creator>
  <cp:lastModifiedBy>KI</cp:lastModifiedBy>
  <dcterms:created xsi:type="dcterms:W3CDTF">1999-12-12T22:04:45Z</dcterms:created>
  <dcterms:modified xsi:type="dcterms:W3CDTF">2015-02-16T11:48:00Z</dcterms:modified>
</cp:coreProperties>
</file>