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1370" windowHeight="6375"/>
  </bookViews>
  <sheets>
    <sheet name="databaza" sheetId="1" r:id="rId1"/>
    <sheet name="uloha1" sheetId="2" r:id="rId2"/>
    <sheet name="uloha2" sheetId="3" r:id="rId3"/>
    <sheet name="uloha3" sheetId="4" r:id="rId4"/>
  </sheets>
  <definedNames>
    <definedName name="_xlnm._FilterDatabase" localSheetId="0" hidden="1">databaza!$A$13:$F$42</definedName>
    <definedName name="_xlnm._FilterDatabase" localSheetId="1" hidden="1">uloha1!$A$8:$H$49</definedName>
    <definedName name="_xlnm._FilterDatabase" localSheetId="2" hidden="1">uloha2!$B$10:$H$37</definedName>
    <definedName name="_xlnm._FilterDatabase" localSheetId="3" hidden="1">uloha3!$A$7:$G$135</definedName>
    <definedName name="_xlnm.Extract" localSheetId="0">databaza!$H$37:$M$37</definedName>
    <definedName name="_xlnm.Extract" localSheetId="1">uloha1!$J$14:$Q$14</definedName>
    <definedName name="_xlnm.Extract" localSheetId="2">uloha2!$J$27:$P$27</definedName>
    <definedName name="_xlnm.Extract" localSheetId="3">uloha3!$I$20:$O$20</definedName>
    <definedName name="_xlnm.Criteria" localSheetId="0">databaza!$H$33:$I$35</definedName>
    <definedName name="_xlnm.Criteria" localSheetId="1">uloha1!$J$8:$K$10</definedName>
    <definedName name="_xlnm.Criteria" localSheetId="2">uloha2!$J$23:$L$25</definedName>
    <definedName name="_xlnm.Criteria" localSheetId="3">uloha3!$I$12:$J$13</definedName>
  </definedNames>
  <calcPr calcId="144525"/>
</workbook>
</file>

<file path=xl/calcChain.xml><?xml version="1.0" encoding="utf-8"?>
<calcChain xmlns="http://schemas.openxmlformats.org/spreadsheetml/2006/main">
  <c r="E136" i="4" l="1"/>
  <c r="E134" i="4"/>
  <c r="E132" i="4"/>
  <c r="E130" i="4"/>
  <c r="E128" i="4"/>
  <c r="E126" i="4"/>
  <c r="E124" i="4"/>
  <c r="E122" i="4"/>
  <c r="E98" i="4"/>
  <c r="E96" i="4"/>
  <c r="E90" i="4"/>
  <c r="E82" i="4"/>
  <c r="E80" i="4"/>
  <c r="E78" i="4"/>
  <c r="E73" i="4"/>
  <c r="E71" i="4"/>
  <c r="E68" i="4"/>
  <c r="E66" i="4"/>
  <c r="E61" i="4"/>
  <c r="E54" i="4"/>
  <c r="E49" i="4"/>
  <c r="E47" i="4"/>
  <c r="E44" i="4"/>
  <c r="E39" i="4"/>
  <c r="E27" i="4"/>
  <c r="E25" i="4"/>
  <c r="E137" i="4" s="1"/>
  <c r="P21" i="3"/>
  <c r="P20" i="3"/>
  <c r="P19" i="3"/>
  <c r="P18" i="3"/>
  <c r="P17" i="3"/>
  <c r="P16" i="3"/>
  <c r="P15" i="3"/>
  <c r="P14" i="3"/>
  <c r="P13" i="3"/>
  <c r="P12" i="3"/>
  <c r="P11" i="3"/>
  <c r="H36" i="3"/>
  <c r="H15" i="3"/>
  <c r="H25" i="3"/>
  <c r="H34" i="3"/>
  <c r="H33" i="3"/>
  <c r="H11" i="3"/>
  <c r="H23" i="3"/>
  <c r="H17" i="3"/>
  <c r="H21" i="3"/>
  <c r="H18" i="3"/>
  <c r="H35" i="3"/>
  <c r="H13" i="3"/>
  <c r="H31" i="3"/>
  <c r="H19" i="3"/>
  <c r="H16" i="3"/>
  <c r="H20" i="3"/>
  <c r="H14" i="3"/>
  <c r="H27" i="3"/>
  <c r="H24" i="3"/>
  <c r="H30" i="3"/>
  <c r="H28" i="3"/>
  <c r="H12" i="3"/>
  <c r="H29" i="3"/>
  <c r="H22" i="3"/>
  <c r="H26" i="3"/>
  <c r="H37" i="3"/>
  <c r="H32" i="3"/>
  <c r="H50" i="2"/>
  <c r="H47" i="2"/>
  <c r="H44" i="2"/>
  <c r="H38" i="2"/>
  <c r="H34" i="2"/>
  <c r="H31" i="2"/>
  <c r="H29" i="2"/>
  <c r="H27" i="2"/>
  <c r="H15" i="2"/>
  <c r="H51" i="2" s="1"/>
</calcChain>
</file>

<file path=xl/sharedStrings.xml><?xml version="1.0" encoding="utf-8"?>
<sst xmlns="http://schemas.openxmlformats.org/spreadsheetml/2006/main" count="751" uniqueCount="279">
  <si>
    <t>OSCISLO</t>
  </si>
  <si>
    <t>R_N</t>
  </si>
  <si>
    <t>TRIEDA</t>
  </si>
  <si>
    <t>ST</t>
  </si>
  <si>
    <t>PRAX</t>
  </si>
  <si>
    <t>PLAT</t>
  </si>
  <si>
    <t>ANG50</t>
  </si>
  <si>
    <t>BAK50</t>
  </si>
  <si>
    <t>BAL50</t>
  </si>
  <si>
    <t>BAL60</t>
  </si>
  <si>
    <t>DAR50</t>
  </si>
  <si>
    <t>DUD50</t>
  </si>
  <si>
    <t>FRA50</t>
  </si>
  <si>
    <t>GRE50</t>
  </si>
  <si>
    <t>GUN50</t>
  </si>
  <si>
    <t>HIN50</t>
  </si>
  <si>
    <t>HRO51</t>
  </si>
  <si>
    <t>HUD50</t>
  </si>
  <si>
    <t>JEH50</t>
  </si>
  <si>
    <t>KEC50</t>
  </si>
  <si>
    <t>MAG50</t>
  </si>
  <si>
    <t>MIH50</t>
  </si>
  <si>
    <t>MUS50</t>
  </si>
  <si>
    <t>NOZ50</t>
  </si>
  <si>
    <t>PAL50</t>
  </si>
  <si>
    <t>PAU50</t>
  </si>
  <si>
    <t>PIN50</t>
  </si>
  <si>
    <t>PIS50</t>
  </si>
  <si>
    <t>PN150</t>
  </si>
  <si>
    <t>PON50</t>
  </si>
  <si>
    <t>RAT50</t>
  </si>
  <si>
    <t>SIM50</t>
  </si>
  <si>
    <t>SRN50</t>
  </si>
  <si>
    <t>SZA50</t>
  </si>
  <si>
    <t>S1A50</t>
  </si>
  <si>
    <t>Úlohy:</t>
  </si>
  <si>
    <t>2. Usporiadajte databázu podľa triedy vzostupne a v rámci toho podľa ST zostupne.</t>
  </si>
  <si>
    <t xml:space="preserve">     súčasne PRAX je väčšia ako 10, alebo TRIEDA=11 a súčasne PRAX je menšia ako 25.</t>
  </si>
  <si>
    <t>3. Vypočítajte maximálny plat za každú triedu (Subtotals)</t>
  </si>
  <si>
    <t>UTVAR</t>
  </si>
  <si>
    <t>NAR</t>
  </si>
  <si>
    <t>KAZ50</t>
  </si>
  <si>
    <t>KOV60</t>
  </si>
  <si>
    <t>KAR60</t>
  </si>
  <si>
    <t>HRN50</t>
  </si>
  <si>
    <t>TOM50</t>
  </si>
  <si>
    <t>ZVE50</t>
  </si>
  <si>
    <t>OPA50</t>
  </si>
  <si>
    <t>ZEM50</t>
  </si>
  <si>
    <t>KAR50</t>
  </si>
  <si>
    <t>VAS50</t>
  </si>
  <si>
    <t>KOV50</t>
  </si>
  <si>
    <t xml:space="preserve">     v ktorých TRIEDA=10, súčasne R_N je väčšie ako 45 a PRAX je väčšia ako 10.</t>
  </si>
  <si>
    <t>Meno</t>
  </si>
  <si>
    <t>Roc</t>
  </si>
  <si>
    <t>Matematika</t>
  </si>
  <si>
    <t>Ekonomika</t>
  </si>
  <si>
    <t>Riadenie</t>
  </si>
  <si>
    <t>Výp.tech</t>
  </si>
  <si>
    <t>Priemer</t>
  </si>
  <si>
    <t xml:space="preserve">Mário </t>
  </si>
  <si>
    <t>Jakub</t>
  </si>
  <si>
    <t>Michal</t>
  </si>
  <si>
    <t>Eugen</t>
  </si>
  <si>
    <t>Silvia</t>
  </si>
  <si>
    <t>Mária</t>
  </si>
  <si>
    <t>Soňa</t>
  </si>
  <si>
    <t>Eva</t>
  </si>
  <si>
    <t>Alexander</t>
  </si>
  <si>
    <t>Jozef</t>
  </si>
  <si>
    <t>Andrej</t>
  </si>
  <si>
    <t>Zita</t>
  </si>
  <si>
    <t>Zuzana</t>
  </si>
  <si>
    <t>Ondrej</t>
  </si>
  <si>
    <t>Andrea</t>
  </si>
  <si>
    <t>Filip</t>
  </si>
  <si>
    <t xml:space="preserve">Ján </t>
  </si>
  <si>
    <t>Karol</t>
  </si>
  <si>
    <t>Lýdia</t>
  </si>
  <si>
    <t>Pavol</t>
  </si>
  <si>
    <t>Michaela</t>
  </si>
  <si>
    <t>Silvio</t>
  </si>
  <si>
    <t>Jaroslav</t>
  </si>
  <si>
    <t>Cyprián</t>
  </si>
  <si>
    <t>Alžbeta</t>
  </si>
  <si>
    <t>Edita</t>
  </si>
  <si>
    <t>1. Usporiadajte databázu podľa ročníka stúpajúco a vrámci toho podľa priemeru</t>
  </si>
  <si>
    <t xml:space="preserve">    klesajúco.</t>
  </si>
  <si>
    <t xml:space="preserve">2. Vyberte pomocou autofiltra z databázy študentov ktorí majú z Matematiky </t>
  </si>
  <si>
    <t xml:space="preserve">    známku 1 a z Riadenia 1 alebo 2.</t>
  </si>
  <si>
    <t xml:space="preserve">   meno začína písmenom A alebo J, študujú vo vyššom ročníku ako 1 a majú </t>
  </si>
  <si>
    <t xml:space="preserve">     Oblasť kritérií bude od H13, výstupná oblasť od H18.</t>
  </si>
  <si>
    <t xml:space="preserve">     oblasť kritérií bude od J8, výstupná oblasť bude začínať od J14 </t>
  </si>
  <si>
    <t>3. Vyberte pomocou autofiltra zo zoznamu záznamy, kde trieda je väčšia alebo rovná</t>
  </si>
  <si>
    <t xml:space="preserve">     Utvar je 3140 a súčasne Prax je 10 rokov alebo menšie ako 5 rokov</t>
  </si>
  <si>
    <t>Usporiadajte záznamy podľa dátumu účinnosti zostupne a v rámci neho podľa názvu organizácie vzostupne.</t>
  </si>
  <si>
    <t>Pomocou automatického filtra vyberte záznamy sídliace v D. Krškanoch, splácajú ročne a ročná poistka je medzi 10000 a 13000 SK</t>
  </si>
  <si>
    <t>Za každý typ sídla spočítajte priemerné ročné poistné</t>
  </si>
  <si>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</si>
  <si>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</si>
  <si>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</si>
  <si>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</si>
  <si>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</si>
  <si>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</si>
  <si>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</si>
  <si>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Akvarist</t>
  </si>
  <si>
    <t>D. Krškany</t>
  </si>
  <si>
    <t>ročne</t>
  </si>
  <si>
    <t>Juraj</t>
  </si>
  <si>
    <t>Alfa tex - Čenkei a Huczman</t>
  </si>
  <si>
    <t>Bardoňovo</t>
  </si>
  <si>
    <t>polročne</t>
  </si>
  <si>
    <t>Alfatex</t>
  </si>
  <si>
    <t>Autobazár - autolux</t>
  </si>
  <si>
    <t>Autodoprava</t>
  </si>
  <si>
    <t>Čakajovce</t>
  </si>
  <si>
    <t>Autooprava Elit</t>
  </si>
  <si>
    <t>mesačne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</si>
  <si>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</si>
  <si>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</si>
  <si>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</si>
  <si>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</si>
  <si>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</si>
  <si>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</si>
  <si>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</si>
  <si>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</si>
  <si>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</si>
  <si>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</si>
  <si>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</si>
  <si>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</si>
  <si>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</si>
  <si>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</si>
  <si>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Jankovič s.r.o.</t>
  </si>
  <si>
    <t>Alekšince</t>
  </si>
  <si>
    <t>Jaspol SF</t>
  </si>
  <si>
    <t>Černík</t>
  </si>
  <si>
    <t>Lagin Textil</t>
  </si>
  <si>
    <t>Maliar natierač</t>
  </si>
  <si>
    <t>Melospol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</si>
  <si>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</si>
  <si>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</si>
  <si>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</si>
  <si>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</si>
  <si>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</si>
  <si>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</si>
  <si>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</si>
  <si>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</si>
  <si>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</si>
  <si>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</si>
  <si>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</si>
  <si>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</si>
  <si>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</si>
  <si>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</si>
  <si>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</si>
  <si>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</si>
  <si>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</si>
  <si>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</si>
  <si>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</si>
  <si>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</si>
  <si>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</si>
  <si>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</si>
  <si>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</si>
  <si>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</si>
  <si>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</si>
  <si>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</si>
  <si>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</si>
  <si>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</si>
  <si>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</si>
  <si>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</si>
  <si>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</si>
  <si>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</si>
  <si>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</si>
  <si>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</si>
  <si>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</si>
  <si>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</si>
  <si>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</si>
  <si>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</si>
  <si>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</si>
  <si>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</si>
  <si>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</si>
  <si>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</si>
  <si>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</si>
  <si>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</si>
  <si>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</si>
  <si>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</si>
  <si>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</si>
  <si>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</si>
  <si>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</si>
  <si>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</si>
  <si>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</si>
  <si>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</si>
  <si>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</si>
  <si>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</si>
  <si>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</si>
  <si>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</si>
  <si>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</si>
  <si>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</si>
  <si>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</si>
  <si>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</si>
  <si>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</si>
  <si>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</si>
  <si>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</si>
  <si>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</si>
  <si>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</si>
  <si>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</si>
  <si>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</si>
  <si>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</si>
  <si>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</si>
  <si>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</si>
  <si>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</si>
  <si>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</si>
  <si>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</si>
  <si>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</si>
  <si>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</si>
  <si>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</si>
  <si>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</si>
  <si>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</si>
  <si>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</si>
  <si>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</si>
  <si>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</si>
  <si>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 xml:space="preserve">1. Usporiadajte databázu podľa triedy zostupne, v triede podľa stupňa vzostupne </t>
  </si>
  <si>
    <t xml:space="preserve">2. Vyberte pomocou rozšíreného filtra z databázy záznamy, v ktorých </t>
  </si>
  <si>
    <t xml:space="preserve">3. Pomocou rozšíreného filtra vyberte z databázy zoznam študentov, ktorých </t>
  </si>
  <si>
    <t xml:space="preserve">4. Vyberte pomocou rozšíreného filtra z databázy záznamy, </t>
  </si>
  <si>
    <t>5. Vyberte pomocou rozšíreného filtra z databázy záznamy, v ktorých TRIEDA=10 a</t>
  </si>
  <si>
    <r>
      <t xml:space="preserve">    ako 10 a Prax je menšia ako 15 rokov - menu </t>
    </r>
    <r>
      <rPr>
        <b/>
        <sz val="10"/>
        <color indexed="10"/>
        <rFont val="Arial CE"/>
        <charset val="238"/>
      </rPr>
      <t>Údaje- Filter-Automatický filter</t>
    </r>
  </si>
  <si>
    <r>
      <t xml:space="preserve">1. Usporiadajte databázu podľa triedy vzostupne - </t>
    </r>
    <r>
      <rPr>
        <b/>
        <sz val="10"/>
        <color indexed="10"/>
        <rFont val="Arial CE"/>
        <charset val="238"/>
      </rPr>
      <t>menu Údaje-Zoradiť- vzostupne</t>
    </r>
  </si>
  <si>
    <t>Úloha č.3</t>
  </si>
  <si>
    <t>&gt;45</t>
  </si>
  <si>
    <t>&gt;10</t>
  </si>
  <si>
    <t>Úloha č.4</t>
  </si>
  <si>
    <t>Úloha č.5</t>
  </si>
  <si>
    <t>&lt;25</t>
  </si>
  <si>
    <t xml:space="preserve">     Oblasť kritérií bude od H33, výstupná oblasť od H37.</t>
  </si>
  <si>
    <t>&lt;5</t>
  </si>
  <si>
    <t>Úloha č.2</t>
  </si>
  <si>
    <t>Celkové maximum</t>
  </si>
  <si>
    <t>11 Maximum</t>
  </si>
  <si>
    <t>10 Maximum</t>
  </si>
  <si>
    <t>9 Maximum</t>
  </si>
  <si>
    <t>8 Maximum</t>
  </si>
  <si>
    <t>7 Maximum</t>
  </si>
  <si>
    <t>6 Maximum</t>
  </si>
  <si>
    <t>5 Maximum</t>
  </si>
  <si>
    <t>1 Maximum</t>
  </si>
  <si>
    <t>0 Maximum</t>
  </si>
  <si>
    <t xml:space="preserve">   z Matematiky 1. ( oblasť kritérií je od J23 a oblasť výberu od J27)</t>
  </si>
  <si>
    <t>A</t>
  </si>
  <si>
    <t>J</t>
  </si>
  <si>
    <t>&gt;1</t>
  </si>
  <si>
    <t>Pomocou rozšíreného filtra vyberte záznamy ktorých názov začína na D a splátky platia ročne. Oblast kritérií od I12 a výsledok od I20</t>
  </si>
  <si>
    <t>D</t>
  </si>
  <si>
    <t>Alekšince Priemer</t>
  </si>
  <si>
    <t>Bajka Priemer</t>
  </si>
  <si>
    <t>Bánov Priemer</t>
  </si>
  <si>
    <t>Bardoňovo Priemer</t>
  </si>
  <si>
    <t>Beladice Priemer</t>
  </si>
  <si>
    <t>Bešeňov Priemer</t>
  </si>
  <si>
    <t>Bíňa Priemer</t>
  </si>
  <si>
    <t>Bohatá Priemer</t>
  </si>
  <si>
    <t>Branč Priemer</t>
  </si>
  <si>
    <t>Branko Priemer</t>
  </si>
  <si>
    <t>Bruty Priemer</t>
  </si>
  <si>
    <t>Burda - textil Priemer</t>
  </si>
  <si>
    <t>Cabaj Priemer</t>
  </si>
  <si>
    <t>Čaka Priemer</t>
  </si>
  <si>
    <t>Čakajovce Priemer</t>
  </si>
  <si>
    <t>Čata Priemer</t>
  </si>
  <si>
    <t>Černík Priemer</t>
  </si>
  <si>
    <t>Čifáre Priemer</t>
  </si>
  <si>
    <t>D. Krškany Priemer</t>
  </si>
  <si>
    <t>Farby-Laky - Drogéria Priemer</t>
  </si>
  <si>
    <t>FRO Kovoplast Priemer</t>
  </si>
  <si>
    <t>Inštal Stav Priemer</t>
  </si>
  <si>
    <t>Melospol Priemer</t>
  </si>
  <si>
    <t>Minimarket - potraviny Priemer</t>
  </si>
  <si>
    <t>Nitra Priemer</t>
  </si>
  <si>
    <t>Zdravotníctvo - súkr. abmulancie Priemer</t>
  </si>
  <si>
    <t>Celkový priemer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</si>
</sst>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0" formatCode="_-* #,##0.00\ &quot;Sk&quot;_-;\-* #,##0.00\ &quot;Sk&quot;_-;_-* &quot;-&quot;??\ &quot;Sk&quot;_-;_-@_-"/>
    <numFmt numFmtId="172" formatCode="0.00&quot;kg&quot;\ "/>
    <numFmt numFmtId="173" formatCode="dd/mm/yy"/>
    <numFmt numFmtId="174" formatCode="#,##0.0\ &quot;Sk&quot;"/>
  </numFmts>
  <fonts count="23" x14ac:knownFonts="1">
    <font>
      <sz val="10"/>
      <name val="Arial"/>
      <charset val="238"/>
    </font>
    <font>
      <sz val="10"/>
      <name val="Arial"/>
      <charset val="238"/>
    </font>
    <font>
      <b/>
      <sz val="10"/>
      <color indexed="12"/>
      <name val="Arial CE"/>
      <charset val="238"/>
    </font>
    <font>
      <sz val="10"/>
      <color indexed="12"/>
      <name val="Arial"/>
      <charset val="238"/>
    </font>
    <font>
      <b/>
      <u/>
      <sz val="14"/>
      <color indexed="12"/>
      <name val="Arial"/>
      <family val="2"/>
      <charset val="238"/>
    </font>
    <font>
      <sz val="9"/>
      <color indexed="9"/>
      <name val="Arial"/>
      <charset val="238"/>
    </font>
    <font>
      <b/>
      <sz val="11"/>
      <color indexed="9"/>
      <name val="Arial"/>
      <charset val="238"/>
    </font>
    <font>
      <b/>
      <sz val="10"/>
      <color indexed="8"/>
      <name val="Arial"/>
      <charset val="238"/>
    </font>
    <font>
      <b/>
      <sz val="9"/>
      <color indexed="9"/>
      <name val="Arial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  <charset val="238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name val="Arial CE"/>
      <charset val="238"/>
    </font>
    <font>
      <sz val="10"/>
      <color indexed="10"/>
      <name val="Arial"/>
      <charset val="238"/>
    </font>
    <font>
      <b/>
      <sz val="10"/>
      <color indexed="10"/>
      <name val="Arial CE"/>
      <charset val="238"/>
    </font>
    <font>
      <b/>
      <sz val="10"/>
      <name val="Arial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7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9" fillId="0" borderId="0"/>
    <xf numFmtId="0" fontId="10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7" fillId="4" borderId="6" xfId="0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9" fillId="5" borderId="0" xfId="2" applyFill="1"/>
    <xf numFmtId="0" fontId="9" fillId="0" borderId="0" xfId="2"/>
    <xf numFmtId="172" fontId="12" fillId="6" borderId="0" xfId="2" applyNumberFormat="1" applyFont="1" applyFill="1" applyAlignment="1">
      <alignment horizontal="justify"/>
    </xf>
    <xf numFmtId="173" fontId="12" fillId="6" borderId="0" xfId="2" applyNumberFormat="1" applyFont="1" applyFill="1" applyAlignment="1">
      <alignment horizontal="center"/>
    </xf>
    <xf numFmtId="174" fontId="12" fillId="6" borderId="0" xfId="2" applyNumberFormat="1" applyFont="1" applyFill="1" applyAlignment="1">
      <alignment horizontal="center"/>
    </xf>
    <xf numFmtId="0" fontId="12" fillId="6" borderId="0" xfId="2" applyFont="1" applyFill="1" applyAlignment="1">
      <alignment horizontal="center"/>
    </xf>
    <xf numFmtId="0" fontId="13" fillId="0" borderId="0" xfId="2" applyNumberFormat="1" applyFont="1" applyFill="1" applyAlignment="1">
      <alignment horizontal="justify"/>
    </xf>
    <xf numFmtId="0" fontId="14" fillId="0" borderId="0" xfId="2" applyFont="1" applyFill="1" applyAlignment="1">
      <alignment horizontal="left"/>
    </xf>
    <xf numFmtId="173" fontId="14" fillId="0" borderId="0" xfId="2" applyNumberFormat="1" applyFont="1" applyFill="1"/>
    <xf numFmtId="174" fontId="15" fillId="0" borderId="0" xfId="2" applyNumberFormat="1" applyFont="1" applyFill="1"/>
    <xf numFmtId="0" fontId="15" fillId="0" borderId="0" xfId="2" applyFont="1" applyFill="1" applyAlignment="1">
      <alignment horizontal="center"/>
    </xf>
    <xf numFmtId="0" fontId="15" fillId="0" borderId="0" xfId="2" applyFont="1" applyFill="1"/>
    <xf numFmtId="0" fontId="14" fillId="0" borderId="0" xfId="2" applyFont="1" applyFill="1"/>
    <xf numFmtId="0" fontId="14" fillId="0" borderId="0" xfId="2" applyFont="1" applyFill="1" applyBorder="1" applyAlignment="1">
      <alignment horizontal="left"/>
    </xf>
    <xf numFmtId="1" fontId="14" fillId="0" borderId="0" xfId="2" applyNumberFormat="1" applyFont="1" applyFill="1"/>
    <xf numFmtId="1" fontId="16" fillId="0" borderId="0" xfId="3" applyNumberFormat="1" applyFont="1" applyFill="1" applyAlignment="1">
      <alignment horizontal="left"/>
    </xf>
    <xf numFmtId="170" fontId="14" fillId="0" borderId="0" xfId="1" applyFont="1" applyFill="1" applyAlignment="1">
      <alignment horizontal="left"/>
    </xf>
    <xf numFmtId="0" fontId="17" fillId="5" borderId="0" xfId="2" applyFont="1" applyFill="1"/>
    <xf numFmtId="0" fontId="18" fillId="2" borderId="0" xfId="0" applyFont="1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6" xfId="0" applyBorder="1"/>
    <xf numFmtId="0" fontId="0" fillId="0" borderId="9" xfId="0" applyFill="1" applyBorder="1"/>
    <xf numFmtId="0" fontId="0" fillId="0" borderId="0" xfId="0" applyBorder="1" applyAlignment="1">
      <alignment horizontal="right"/>
    </xf>
    <xf numFmtId="0" fontId="20" fillId="0" borderId="0" xfId="0" applyNumberFormat="1" applyFont="1"/>
    <xf numFmtId="0" fontId="20" fillId="0" borderId="0" xfId="0" applyFont="1"/>
    <xf numFmtId="0" fontId="7" fillId="0" borderId="4" xfId="0" applyFont="1" applyFill="1" applyBorder="1" applyAlignment="1">
      <alignment horizontal="left"/>
    </xf>
    <xf numFmtId="0" fontId="0" fillId="0" borderId="0" xfId="0" applyFill="1" applyBorder="1"/>
    <xf numFmtId="0" fontId="0" fillId="0" borderId="5" xfId="0" applyFill="1" applyBorder="1"/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21" fillId="0" borderId="0" xfId="0" applyFont="1"/>
    <xf numFmtId="0" fontId="9" fillId="0" borderId="0" xfId="2" applyFont="1"/>
    <xf numFmtId="0" fontId="9" fillId="0" borderId="9" xfId="2" applyFont="1" applyBorder="1"/>
    <xf numFmtId="0" fontId="9" fillId="0" borderId="10" xfId="2" applyBorder="1"/>
    <xf numFmtId="0" fontId="9" fillId="0" borderId="11" xfId="2" applyBorder="1"/>
    <xf numFmtId="172" fontId="12" fillId="6" borderId="4" xfId="2" applyNumberFormat="1" applyFont="1" applyFill="1" applyBorder="1" applyAlignment="1">
      <alignment horizontal="justify"/>
    </xf>
    <xf numFmtId="172" fontId="12" fillId="6" borderId="0" xfId="2" applyNumberFormat="1" applyFont="1" applyFill="1" applyBorder="1" applyAlignment="1">
      <alignment horizontal="justify"/>
    </xf>
    <xf numFmtId="173" fontId="12" fillId="6" borderId="0" xfId="2" applyNumberFormat="1" applyFont="1" applyFill="1" applyBorder="1" applyAlignment="1">
      <alignment horizontal="center"/>
    </xf>
    <xf numFmtId="174" fontId="12" fillId="6" borderId="0" xfId="2" applyNumberFormat="1" applyFont="1" applyFill="1" applyBorder="1" applyAlignment="1">
      <alignment horizontal="center"/>
    </xf>
    <xf numFmtId="0" fontId="12" fillId="6" borderId="0" xfId="2" applyFont="1" applyFill="1" applyBorder="1" applyAlignment="1">
      <alignment horizontal="center"/>
    </xf>
    <xf numFmtId="0" fontId="12" fillId="6" borderId="5" xfId="2" applyFont="1" applyFill="1" applyBorder="1" applyAlignment="1">
      <alignment horizontal="center"/>
    </xf>
    <xf numFmtId="0" fontId="13" fillId="0" borderId="4" xfId="2" applyNumberFormat="1" applyFont="1" applyFill="1" applyBorder="1" applyAlignment="1">
      <alignment horizontal="justify"/>
    </xf>
    <xf numFmtId="1" fontId="16" fillId="0" borderId="0" xfId="3" applyNumberFormat="1" applyFont="1" applyFill="1" applyBorder="1" applyAlignment="1">
      <alignment horizontal="left"/>
    </xf>
    <xf numFmtId="173" fontId="14" fillId="0" borderId="0" xfId="2" applyNumberFormat="1" applyFont="1" applyFill="1" applyBorder="1"/>
    <xf numFmtId="174" fontId="15" fillId="0" borderId="0" xfId="2" applyNumberFormat="1" applyFont="1" applyFill="1" applyBorder="1"/>
    <xf numFmtId="0" fontId="15" fillId="0" borderId="0" xfId="2" applyFont="1" applyFill="1" applyBorder="1" applyAlignment="1">
      <alignment horizontal="center"/>
    </xf>
    <xf numFmtId="0" fontId="15" fillId="0" borderId="5" xfId="2" applyFont="1" applyFill="1" applyBorder="1"/>
    <xf numFmtId="0" fontId="13" fillId="0" borderId="6" xfId="2" applyNumberFormat="1" applyFont="1" applyFill="1" applyBorder="1" applyAlignment="1">
      <alignment horizontal="justify"/>
    </xf>
    <xf numFmtId="0" fontId="14" fillId="0" borderId="7" xfId="2" applyFont="1" applyFill="1" applyBorder="1" applyAlignment="1">
      <alignment horizontal="left"/>
    </xf>
    <xf numFmtId="173" fontId="14" fillId="0" borderId="7" xfId="2" applyNumberFormat="1" applyFont="1" applyFill="1" applyBorder="1"/>
    <xf numFmtId="174" fontId="15" fillId="0" borderId="7" xfId="2" applyNumberFormat="1" applyFont="1" applyFill="1" applyBorder="1"/>
    <xf numFmtId="0" fontId="15" fillId="0" borderId="7" xfId="2" applyFont="1" applyFill="1" applyBorder="1" applyAlignment="1">
      <alignment horizontal="center"/>
    </xf>
    <xf numFmtId="0" fontId="15" fillId="0" borderId="8" xfId="2" applyFont="1" applyFill="1" applyBorder="1"/>
    <xf numFmtId="0" fontId="9" fillId="0" borderId="0" xfId="2" applyBorder="1"/>
    <xf numFmtId="0" fontId="9" fillId="0" borderId="5" xfId="2" applyBorder="1"/>
    <xf numFmtId="0" fontId="9" fillId="0" borderId="4" xfId="2" applyFont="1" applyBorder="1"/>
    <xf numFmtId="0" fontId="9" fillId="0" borderId="4" xfId="2" applyBorder="1"/>
    <xf numFmtId="0" fontId="14" fillId="0" borderId="0" xfId="2" applyFont="1" applyFill="1" applyBorder="1"/>
    <xf numFmtId="0" fontId="14" fillId="0" borderId="7" xfId="2" applyFont="1" applyFill="1" applyBorder="1"/>
    <xf numFmtId="173" fontId="22" fillId="0" borderId="0" xfId="2" applyNumberFormat="1" applyFont="1" applyFill="1" applyBorder="1" applyAlignment="1">
      <alignment horizontal="left"/>
    </xf>
    <xf numFmtId="0" fontId="22" fillId="0" borderId="0" xfId="2" applyFont="1" applyFill="1"/>
    <xf numFmtId="0" fontId="22" fillId="0" borderId="0" xfId="2" applyFont="1" applyFill="1" applyAlignment="1">
      <alignment horizontal="left"/>
    </xf>
  </cellXfs>
  <cellStyles count="4">
    <cellStyle name="Mena" xfId="1" builtinId="4"/>
    <cellStyle name="Normálna" xfId="0" builtinId="0"/>
    <cellStyle name="normálne_opakovanie" xfId="2"/>
    <cellStyle name="normální_FAKTUR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19050</xdr:rowOff>
    </xdr:from>
    <xdr:to>
      <xdr:col>17</xdr:col>
      <xdr:colOff>123825</xdr:colOff>
      <xdr:row>18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19050"/>
          <a:ext cx="257175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247650</xdr:colOff>
      <xdr:row>2</xdr:row>
      <xdr:rowOff>66675</xdr:rowOff>
    </xdr:from>
    <xdr:to>
      <xdr:col>12</xdr:col>
      <xdr:colOff>590550</xdr:colOff>
      <xdr:row>3</xdr:row>
      <xdr:rowOff>57150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5124450" y="457200"/>
          <a:ext cx="2781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23</xdr:row>
      <xdr:rowOff>47625</xdr:rowOff>
    </xdr:from>
    <xdr:to>
      <xdr:col>13</xdr:col>
      <xdr:colOff>266700</xdr:colOff>
      <xdr:row>41</xdr:row>
      <xdr:rowOff>57150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3857625"/>
          <a:ext cx="2714625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32</xdr:row>
      <xdr:rowOff>0</xdr:rowOff>
    </xdr:from>
    <xdr:to>
      <xdr:col>13</xdr:col>
      <xdr:colOff>9525</xdr:colOff>
      <xdr:row>46</xdr:row>
      <xdr:rowOff>104775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5314950"/>
          <a:ext cx="243840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31</xdr:row>
      <xdr:rowOff>152400</xdr:rowOff>
    </xdr:from>
    <xdr:to>
      <xdr:col>11</xdr:col>
      <xdr:colOff>257175</xdr:colOff>
      <xdr:row>49</xdr:row>
      <xdr:rowOff>142875</xdr:rowOff>
    </xdr:to>
    <xdr:pic>
      <xdr:nvPicPr>
        <xdr:cNvPr id="41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886450"/>
          <a:ext cx="27146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L7" sqref="L7"/>
    </sheetView>
  </sheetViews>
  <sheetFormatPr defaultRowHeight="12.75" x14ac:dyDescent="0.2"/>
  <sheetData>
    <row r="1" spans="1:13" ht="18" x14ac:dyDescent="0.25">
      <c r="A1" s="3" t="s">
        <v>35</v>
      </c>
      <c r="B1" s="2"/>
      <c r="C1" s="2"/>
      <c r="D1" s="2"/>
      <c r="E1" s="2"/>
      <c r="F1" s="2"/>
      <c r="G1" s="2"/>
      <c r="H1" s="2"/>
      <c r="I1" s="2"/>
    </row>
    <row r="2" spans="1:13" x14ac:dyDescent="0.2">
      <c r="A2" s="1" t="s">
        <v>226</v>
      </c>
      <c r="B2" s="2"/>
      <c r="C2" s="2"/>
      <c r="D2" s="2"/>
      <c r="E2" s="2"/>
      <c r="F2" s="2"/>
      <c r="G2" s="2"/>
      <c r="H2" s="2"/>
      <c r="I2" s="2"/>
    </row>
    <row r="3" spans="1:13" x14ac:dyDescent="0.2">
      <c r="A3" s="1" t="s">
        <v>36</v>
      </c>
      <c r="B3" s="2"/>
      <c r="C3" s="2"/>
      <c r="D3" s="2"/>
      <c r="E3" s="2"/>
      <c r="F3" s="2"/>
      <c r="G3" s="2"/>
      <c r="H3" s="2"/>
      <c r="I3" s="2"/>
    </row>
    <row r="4" spans="1:13" x14ac:dyDescent="0.2">
      <c r="A4" s="1" t="s">
        <v>93</v>
      </c>
      <c r="B4" s="2"/>
      <c r="C4" s="2"/>
      <c r="D4" s="2"/>
      <c r="E4" s="2"/>
      <c r="F4" s="2"/>
      <c r="G4" s="2"/>
      <c r="H4" s="2"/>
      <c r="I4" s="2"/>
    </row>
    <row r="5" spans="1:13" x14ac:dyDescent="0.2">
      <c r="A5" s="1" t="s">
        <v>225</v>
      </c>
      <c r="B5" s="2"/>
      <c r="C5" s="2"/>
      <c r="D5" s="2"/>
      <c r="E5" s="32"/>
      <c r="F5" s="32"/>
      <c r="G5" s="32"/>
      <c r="H5" s="32"/>
      <c r="I5" s="2"/>
    </row>
    <row r="6" spans="1:13" x14ac:dyDescent="0.2">
      <c r="A6" s="1" t="s">
        <v>223</v>
      </c>
      <c r="B6" s="2"/>
      <c r="C6" s="2"/>
      <c r="D6" s="2"/>
      <c r="E6" s="2"/>
      <c r="F6" s="2"/>
      <c r="G6" s="2"/>
      <c r="H6" s="2"/>
      <c r="I6" s="2"/>
    </row>
    <row r="7" spans="1:13" x14ac:dyDescent="0.2">
      <c r="A7" s="1" t="s">
        <v>52</v>
      </c>
      <c r="B7" s="2"/>
      <c r="C7" s="2"/>
      <c r="D7" s="2"/>
      <c r="E7" s="2"/>
      <c r="F7" s="2"/>
      <c r="G7" s="2"/>
      <c r="H7" s="2"/>
      <c r="I7" s="2"/>
    </row>
    <row r="8" spans="1:13" x14ac:dyDescent="0.2">
      <c r="A8" s="1" t="s">
        <v>91</v>
      </c>
      <c r="B8" s="2"/>
      <c r="C8" s="2"/>
      <c r="D8" s="2"/>
      <c r="E8" s="2"/>
      <c r="F8" s="2"/>
      <c r="G8" s="2"/>
      <c r="H8" s="2"/>
      <c r="I8" s="2"/>
    </row>
    <row r="9" spans="1:13" x14ac:dyDescent="0.2">
      <c r="A9" s="1" t="s">
        <v>224</v>
      </c>
      <c r="B9" s="2"/>
      <c r="C9" s="2"/>
      <c r="D9" s="2"/>
      <c r="E9" s="2"/>
      <c r="F9" s="2"/>
      <c r="G9" s="2"/>
      <c r="H9" s="2"/>
      <c r="I9" s="2"/>
    </row>
    <row r="10" spans="1:13" x14ac:dyDescent="0.2">
      <c r="A10" s="1" t="s">
        <v>37</v>
      </c>
      <c r="B10" s="2"/>
      <c r="C10" s="2"/>
      <c r="D10" s="2"/>
      <c r="E10" s="2"/>
      <c r="F10" s="2"/>
      <c r="G10" s="2"/>
      <c r="H10" s="2"/>
      <c r="I10" s="2"/>
    </row>
    <row r="11" spans="1:13" ht="13.5" thickBot="1" x14ac:dyDescent="0.25">
      <c r="A11" s="1" t="s">
        <v>233</v>
      </c>
      <c r="B11" s="2"/>
      <c r="C11" s="2"/>
      <c r="D11" s="2"/>
      <c r="E11" s="2"/>
      <c r="F11" s="2"/>
      <c r="G11" s="2"/>
      <c r="H11" s="2"/>
      <c r="I11" s="2"/>
    </row>
    <row r="12" spans="1:13" x14ac:dyDescent="0.2">
      <c r="H12" s="33" t="s">
        <v>230</v>
      </c>
      <c r="I12" s="34"/>
      <c r="J12" s="34"/>
      <c r="K12" s="34"/>
      <c r="L12" s="34"/>
      <c r="M12" s="35"/>
    </row>
    <row r="13" spans="1:13" x14ac:dyDescent="0.2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H13" s="36" t="s">
        <v>2</v>
      </c>
      <c r="I13" s="9" t="s">
        <v>1</v>
      </c>
      <c r="J13" s="9" t="s">
        <v>4</v>
      </c>
      <c r="K13" s="9"/>
      <c r="L13" s="9"/>
      <c r="M13" s="10"/>
    </row>
    <row r="14" spans="1:13" x14ac:dyDescent="0.2">
      <c r="A14" t="s">
        <v>33</v>
      </c>
      <c r="B14">
        <v>53</v>
      </c>
      <c r="C14">
        <v>1</v>
      </c>
      <c r="D14">
        <v>6</v>
      </c>
      <c r="E14">
        <v>1</v>
      </c>
      <c r="F14">
        <v>1945</v>
      </c>
      <c r="H14" s="36">
        <v>10</v>
      </c>
      <c r="I14" s="9" t="s">
        <v>228</v>
      </c>
      <c r="J14" s="9" t="s">
        <v>229</v>
      </c>
      <c r="K14" s="9"/>
      <c r="L14" s="9"/>
      <c r="M14" s="10"/>
    </row>
    <row r="15" spans="1:13" x14ac:dyDescent="0.2">
      <c r="A15" t="s">
        <v>14</v>
      </c>
      <c r="B15">
        <v>51</v>
      </c>
      <c r="C15">
        <v>1</v>
      </c>
      <c r="D15">
        <v>6</v>
      </c>
      <c r="E15">
        <v>1</v>
      </c>
      <c r="F15">
        <v>1945</v>
      </c>
      <c r="H15" s="36"/>
      <c r="I15" s="9"/>
      <c r="J15" s="9"/>
      <c r="K15" s="9"/>
      <c r="L15" s="9"/>
      <c r="M15" s="10"/>
    </row>
    <row r="16" spans="1:13" x14ac:dyDescent="0.2">
      <c r="A16" t="s">
        <v>16</v>
      </c>
      <c r="B16">
        <v>38</v>
      </c>
      <c r="C16">
        <v>1</v>
      </c>
      <c r="D16">
        <v>6</v>
      </c>
      <c r="E16">
        <v>1</v>
      </c>
      <c r="F16">
        <v>1345</v>
      </c>
      <c r="H16" s="36"/>
      <c r="I16" s="9"/>
      <c r="J16" s="9"/>
      <c r="K16" s="9"/>
      <c r="L16" s="9"/>
      <c r="M16" s="10"/>
    </row>
    <row r="17" spans="1:13" x14ac:dyDescent="0.2">
      <c r="A17" t="s">
        <v>13</v>
      </c>
      <c r="B17">
        <v>47</v>
      </c>
      <c r="C17">
        <v>5</v>
      </c>
      <c r="D17">
        <v>10</v>
      </c>
      <c r="E17">
        <v>27</v>
      </c>
      <c r="F17">
        <v>4510</v>
      </c>
      <c r="H17" s="36"/>
      <c r="I17" s="9"/>
      <c r="J17" s="9"/>
      <c r="K17" s="9"/>
      <c r="L17" s="9"/>
      <c r="M17" s="10"/>
    </row>
    <row r="18" spans="1:13" x14ac:dyDescent="0.2">
      <c r="A18" t="s">
        <v>17</v>
      </c>
      <c r="B18">
        <v>59</v>
      </c>
      <c r="C18">
        <v>5</v>
      </c>
      <c r="D18">
        <v>5</v>
      </c>
      <c r="E18">
        <v>14</v>
      </c>
      <c r="F18">
        <v>3790</v>
      </c>
      <c r="H18" s="36" t="s">
        <v>0</v>
      </c>
      <c r="I18" s="9" t="s">
        <v>1</v>
      </c>
      <c r="J18" s="9" t="s">
        <v>2</v>
      </c>
      <c r="K18" s="9" t="s">
        <v>3</v>
      </c>
      <c r="L18" s="9" t="s">
        <v>4</v>
      </c>
      <c r="M18" s="10" t="s">
        <v>5</v>
      </c>
    </row>
    <row r="19" spans="1:13" x14ac:dyDescent="0.2">
      <c r="A19" t="s">
        <v>8</v>
      </c>
      <c r="B19">
        <v>63</v>
      </c>
      <c r="C19">
        <v>5</v>
      </c>
      <c r="D19">
        <v>4</v>
      </c>
      <c r="E19">
        <v>9</v>
      </c>
      <c r="F19">
        <v>3650</v>
      </c>
      <c r="H19" s="36" t="s">
        <v>31</v>
      </c>
      <c r="I19" s="9">
        <v>47</v>
      </c>
      <c r="J19" s="9">
        <v>10</v>
      </c>
      <c r="K19" s="9">
        <v>8</v>
      </c>
      <c r="L19" s="9">
        <v>23</v>
      </c>
      <c r="M19" s="10">
        <v>6800</v>
      </c>
    </row>
    <row r="20" spans="1:13" x14ac:dyDescent="0.2">
      <c r="A20" t="s">
        <v>15</v>
      </c>
      <c r="B20">
        <v>40</v>
      </c>
      <c r="C20">
        <v>6</v>
      </c>
      <c r="D20">
        <v>10</v>
      </c>
      <c r="E20">
        <v>28</v>
      </c>
      <c r="F20">
        <v>4960</v>
      </c>
      <c r="H20" s="36" t="s">
        <v>27</v>
      </c>
      <c r="I20" s="9">
        <v>48</v>
      </c>
      <c r="J20" s="9">
        <v>10</v>
      </c>
      <c r="K20" s="9">
        <v>7</v>
      </c>
      <c r="L20" s="9">
        <v>19</v>
      </c>
      <c r="M20" s="10">
        <v>6570</v>
      </c>
    </row>
    <row r="21" spans="1:13" x14ac:dyDescent="0.2">
      <c r="A21" t="s">
        <v>10</v>
      </c>
      <c r="B21">
        <v>53</v>
      </c>
      <c r="C21">
        <v>6</v>
      </c>
      <c r="D21">
        <v>8</v>
      </c>
      <c r="E21">
        <v>21</v>
      </c>
      <c r="F21">
        <v>4650</v>
      </c>
      <c r="H21" s="36" t="s">
        <v>20</v>
      </c>
      <c r="I21" s="9">
        <v>58</v>
      </c>
      <c r="J21" s="9">
        <v>10</v>
      </c>
      <c r="K21" s="9">
        <v>4</v>
      </c>
      <c r="L21" s="9">
        <v>11</v>
      </c>
      <c r="M21" s="10">
        <v>5870</v>
      </c>
    </row>
    <row r="22" spans="1:13" ht="13.5" thickBot="1" x14ac:dyDescent="0.25">
      <c r="A22" t="s">
        <v>9</v>
      </c>
      <c r="B22">
        <v>58</v>
      </c>
      <c r="C22">
        <v>6</v>
      </c>
      <c r="D22">
        <v>5</v>
      </c>
      <c r="E22">
        <v>15</v>
      </c>
      <c r="F22">
        <v>4330</v>
      </c>
      <c r="H22" s="37" t="s">
        <v>6</v>
      </c>
      <c r="I22" s="12">
        <v>47</v>
      </c>
      <c r="J22" s="12">
        <v>10</v>
      </c>
      <c r="K22" s="12">
        <v>4</v>
      </c>
      <c r="L22" s="12">
        <v>12</v>
      </c>
      <c r="M22" s="13">
        <v>5050</v>
      </c>
    </row>
    <row r="23" spans="1:13" ht="13.5" thickBot="1" x14ac:dyDescent="0.25">
      <c r="A23" t="s">
        <v>22</v>
      </c>
      <c r="B23">
        <v>64</v>
      </c>
      <c r="C23">
        <v>6</v>
      </c>
      <c r="D23">
        <v>3</v>
      </c>
      <c r="E23">
        <v>8</v>
      </c>
      <c r="F23">
        <v>3510</v>
      </c>
    </row>
    <row r="24" spans="1:13" x14ac:dyDescent="0.2">
      <c r="A24" t="s">
        <v>26</v>
      </c>
      <c r="B24">
        <v>63</v>
      </c>
      <c r="C24">
        <v>7</v>
      </c>
      <c r="D24">
        <v>4</v>
      </c>
      <c r="E24">
        <v>1</v>
      </c>
      <c r="F24">
        <v>4420</v>
      </c>
      <c r="H24" s="33" t="s">
        <v>227</v>
      </c>
      <c r="I24" s="34"/>
      <c r="J24" s="34"/>
      <c r="K24" s="34"/>
      <c r="L24" s="34"/>
      <c r="M24" s="35"/>
    </row>
    <row r="25" spans="1:13" x14ac:dyDescent="0.2">
      <c r="A25" t="s">
        <v>7</v>
      </c>
      <c r="B25">
        <v>25</v>
      </c>
      <c r="C25">
        <v>8</v>
      </c>
      <c r="D25">
        <v>10</v>
      </c>
      <c r="E25">
        <v>42</v>
      </c>
      <c r="F25">
        <v>3000</v>
      </c>
      <c r="H25" s="36"/>
      <c r="I25" s="9"/>
      <c r="J25" s="9"/>
      <c r="K25" s="9"/>
      <c r="L25" s="9"/>
      <c r="M25" s="10"/>
    </row>
    <row r="26" spans="1:13" x14ac:dyDescent="0.2">
      <c r="A26" t="s">
        <v>19</v>
      </c>
      <c r="B26">
        <v>41</v>
      </c>
      <c r="C26">
        <v>9</v>
      </c>
      <c r="D26">
        <v>10</v>
      </c>
      <c r="E26">
        <v>29</v>
      </c>
      <c r="F26">
        <v>6600</v>
      </c>
      <c r="H26" s="36" t="s">
        <v>0</v>
      </c>
      <c r="I26" s="9" t="s">
        <v>1</v>
      </c>
      <c r="J26" s="9" t="s">
        <v>2</v>
      </c>
      <c r="K26" s="9" t="s">
        <v>3</v>
      </c>
      <c r="L26" s="9" t="s">
        <v>4</v>
      </c>
      <c r="M26" s="10" t="s">
        <v>5</v>
      </c>
    </row>
    <row r="27" spans="1:13" x14ac:dyDescent="0.2">
      <c r="A27" t="s">
        <v>34</v>
      </c>
      <c r="B27">
        <v>37</v>
      </c>
      <c r="C27">
        <v>10</v>
      </c>
      <c r="D27">
        <v>10</v>
      </c>
      <c r="E27">
        <v>27</v>
      </c>
      <c r="F27">
        <v>7260</v>
      </c>
      <c r="H27" s="36" t="s">
        <v>21</v>
      </c>
      <c r="I27" s="9">
        <v>60</v>
      </c>
      <c r="J27" s="9">
        <v>10</v>
      </c>
      <c r="K27" s="9">
        <v>4</v>
      </c>
      <c r="L27" s="9">
        <v>10</v>
      </c>
      <c r="M27" s="10">
        <v>5870</v>
      </c>
    </row>
    <row r="28" spans="1:13" x14ac:dyDescent="0.2">
      <c r="A28" t="s">
        <v>31</v>
      </c>
      <c r="B28">
        <v>47</v>
      </c>
      <c r="C28">
        <v>10</v>
      </c>
      <c r="D28">
        <v>8</v>
      </c>
      <c r="E28">
        <v>23</v>
      </c>
      <c r="F28">
        <v>6800</v>
      </c>
      <c r="H28" s="36" t="s">
        <v>11</v>
      </c>
      <c r="I28" s="9">
        <v>58</v>
      </c>
      <c r="J28" s="9">
        <v>10</v>
      </c>
      <c r="K28" s="9">
        <v>4</v>
      </c>
      <c r="L28" s="9">
        <v>10</v>
      </c>
      <c r="M28" s="10">
        <v>5870</v>
      </c>
    </row>
    <row r="29" spans="1:13" x14ac:dyDescent="0.2">
      <c r="A29" t="s">
        <v>28</v>
      </c>
      <c r="B29">
        <v>45</v>
      </c>
      <c r="C29">
        <v>10</v>
      </c>
      <c r="D29">
        <v>8</v>
      </c>
      <c r="E29">
        <v>23</v>
      </c>
      <c r="F29">
        <v>6800</v>
      </c>
      <c r="H29" s="36" t="s">
        <v>20</v>
      </c>
      <c r="I29" s="9">
        <v>58</v>
      </c>
      <c r="J29" s="9">
        <v>10</v>
      </c>
      <c r="K29" s="9">
        <v>4</v>
      </c>
      <c r="L29" s="9">
        <v>11</v>
      </c>
      <c r="M29" s="10">
        <v>5870</v>
      </c>
    </row>
    <row r="30" spans="1:13" ht="13.5" thickBot="1" x14ac:dyDescent="0.25">
      <c r="A30" t="s">
        <v>27</v>
      </c>
      <c r="B30">
        <v>48</v>
      </c>
      <c r="C30">
        <v>10</v>
      </c>
      <c r="D30">
        <v>7</v>
      </c>
      <c r="E30">
        <v>19</v>
      </c>
      <c r="F30">
        <v>6570</v>
      </c>
      <c r="H30" s="37" t="s">
        <v>6</v>
      </c>
      <c r="I30" s="12">
        <v>47</v>
      </c>
      <c r="J30" s="12">
        <v>10</v>
      </c>
      <c r="K30" s="12">
        <v>4</v>
      </c>
      <c r="L30" s="12">
        <v>12</v>
      </c>
      <c r="M30" s="13">
        <v>5050</v>
      </c>
    </row>
    <row r="31" spans="1:13" ht="13.5" thickBot="1" x14ac:dyDescent="0.25">
      <c r="A31" t="s">
        <v>21</v>
      </c>
      <c r="B31">
        <v>60</v>
      </c>
      <c r="C31">
        <v>10</v>
      </c>
      <c r="D31">
        <v>4</v>
      </c>
      <c r="E31">
        <v>10</v>
      </c>
      <c r="F31">
        <v>5870</v>
      </c>
    </row>
    <row r="32" spans="1:13" x14ac:dyDescent="0.2">
      <c r="A32" t="s">
        <v>11</v>
      </c>
      <c r="B32">
        <v>58</v>
      </c>
      <c r="C32">
        <v>10</v>
      </c>
      <c r="D32">
        <v>4</v>
      </c>
      <c r="E32">
        <v>10</v>
      </c>
      <c r="F32">
        <v>5870</v>
      </c>
      <c r="H32" s="38" t="s">
        <v>231</v>
      </c>
      <c r="I32" s="34"/>
      <c r="J32" s="34"/>
      <c r="K32" s="34"/>
      <c r="L32" s="34"/>
      <c r="M32" s="35"/>
    </row>
    <row r="33" spans="1:13" x14ac:dyDescent="0.2">
      <c r="A33" t="s">
        <v>20</v>
      </c>
      <c r="B33">
        <v>58</v>
      </c>
      <c r="C33">
        <v>10</v>
      </c>
      <c r="D33">
        <v>4</v>
      </c>
      <c r="E33">
        <v>11</v>
      </c>
      <c r="F33">
        <v>5870</v>
      </c>
      <c r="H33" s="36" t="s">
        <v>2</v>
      </c>
      <c r="I33" s="9" t="s">
        <v>4</v>
      </c>
      <c r="J33" s="9"/>
      <c r="K33" s="9"/>
      <c r="L33" s="9"/>
      <c r="M33" s="10"/>
    </row>
    <row r="34" spans="1:13" x14ac:dyDescent="0.2">
      <c r="A34" t="s">
        <v>6</v>
      </c>
      <c r="B34">
        <v>47</v>
      </c>
      <c r="C34">
        <v>10</v>
      </c>
      <c r="D34">
        <v>4</v>
      </c>
      <c r="E34">
        <v>12</v>
      </c>
      <c r="F34">
        <v>5050</v>
      </c>
      <c r="H34" s="36">
        <v>10</v>
      </c>
      <c r="I34" s="9" t="s">
        <v>229</v>
      </c>
      <c r="J34" s="9"/>
      <c r="K34" s="9"/>
      <c r="L34" s="9"/>
      <c r="M34" s="10"/>
    </row>
    <row r="35" spans="1:13" x14ac:dyDescent="0.2">
      <c r="A35" t="s">
        <v>12</v>
      </c>
      <c r="B35">
        <v>47</v>
      </c>
      <c r="C35">
        <v>11</v>
      </c>
      <c r="D35">
        <v>10</v>
      </c>
      <c r="E35">
        <v>21</v>
      </c>
      <c r="F35">
        <v>7480</v>
      </c>
      <c r="H35" s="36">
        <v>11</v>
      </c>
      <c r="I35" s="9" t="s">
        <v>232</v>
      </c>
      <c r="J35" s="9"/>
      <c r="K35" s="9"/>
      <c r="L35" s="9"/>
      <c r="M35" s="10"/>
    </row>
    <row r="36" spans="1:13" x14ac:dyDescent="0.2">
      <c r="A36" t="s">
        <v>32</v>
      </c>
      <c r="B36">
        <v>31</v>
      </c>
      <c r="C36">
        <v>11</v>
      </c>
      <c r="D36">
        <v>10</v>
      </c>
      <c r="E36">
        <v>38</v>
      </c>
      <c r="F36">
        <v>7990</v>
      </c>
      <c r="H36" s="36"/>
      <c r="I36" s="9"/>
      <c r="J36" s="9"/>
      <c r="K36" s="9"/>
      <c r="L36" s="9"/>
      <c r="M36" s="10"/>
    </row>
    <row r="37" spans="1:13" x14ac:dyDescent="0.2">
      <c r="A37" t="s">
        <v>23</v>
      </c>
      <c r="B37">
        <v>46</v>
      </c>
      <c r="C37">
        <v>11</v>
      </c>
      <c r="D37">
        <v>9</v>
      </c>
      <c r="E37">
        <v>24</v>
      </c>
      <c r="F37">
        <v>7730</v>
      </c>
      <c r="H37" s="36" t="s">
        <v>0</v>
      </c>
      <c r="I37" s="9" t="s">
        <v>1</v>
      </c>
      <c r="J37" s="9" t="s">
        <v>2</v>
      </c>
      <c r="K37" s="9" t="s">
        <v>3</v>
      </c>
      <c r="L37" s="9" t="s">
        <v>4</v>
      </c>
      <c r="M37" s="10" t="s">
        <v>5</v>
      </c>
    </row>
    <row r="38" spans="1:13" x14ac:dyDescent="0.2">
      <c r="A38" t="s">
        <v>25</v>
      </c>
      <c r="B38">
        <v>45</v>
      </c>
      <c r="C38">
        <v>11</v>
      </c>
      <c r="D38">
        <v>9</v>
      </c>
      <c r="E38">
        <v>25</v>
      </c>
      <c r="F38">
        <v>7730</v>
      </c>
      <c r="H38" s="36" t="s">
        <v>34</v>
      </c>
      <c r="I38" s="9">
        <v>37</v>
      </c>
      <c r="J38" s="9">
        <v>10</v>
      </c>
      <c r="K38" s="9">
        <v>10</v>
      </c>
      <c r="L38" s="9">
        <v>27</v>
      </c>
      <c r="M38" s="10">
        <v>7260</v>
      </c>
    </row>
    <row r="39" spans="1:13" x14ac:dyDescent="0.2">
      <c r="A39" t="s">
        <v>29</v>
      </c>
      <c r="B39">
        <v>44</v>
      </c>
      <c r="C39">
        <v>11</v>
      </c>
      <c r="D39">
        <v>9</v>
      </c>
      <c r="E39">
        <v>26</v>
      </c>
      <c r="F39">
        <v>7730</v>
      </c>
      <c r="H39" s="36" t="s">
        <v>31</v>
      </c>
      <c r="I39" s="9">
        <v>47</v>
      </c>
      <c r="J39" s="9">
        <v>10</v>
      </c>
      <c r="K39" s="9">
        <v>8</v>
      </c>
      <c r="L39" s="9">
        <v>23</v>
      </c>
      <c r="M39" s="10">
        <v>6800</v>
      </c>
    </row>
    <row r="40" spans="1:13" x14ac:dyDescent="0.2">
      <c r="A40" t="s">
        <v>30</v>
      </c>
      <c r="B40">
        <v>52</v>
      </c>
      <c r="C40">
        <v>11</v>
      </c>
      <c r="D40">
        <v>7</v>
      </c>
      <c r="E40">
        <v>18</v>
      </c>
      <c r="F40">
        <v>7220</v>
      </c>
      <c r="H40" s="36" t="s">
        <v>28</v>
      </c>
      <c r="I40" s="9">
        <v>45</v>
      </c>
      <c r="J40" s="9">
        <v>10</v>
      </c>
      <c r="K40" s="9">
        <v>8</v>
      </c>
      <c r="L40" s="9">
        <v>23</v>
      </c>
      <c r="M40" s="10">
        <v>6800</v>
      </c>
    </row>
    <row r="41" spans="1:13" x14ac:dyDescent="0.2">
      <c r="A41" t="s">
        <v>24</v>
      </c>
      <c r="B41">
        <v>39</v>
      </c>
      <c r="C41">
        <v>12</v>
      </c>
      <c r="D41">
        <v>10</v>
      </c>
      <c r="E41">
        <v>31</v>
      </c>
      <c r="F41">
        <v>8790</v>
      </c>
      <c r="H41" s="36" t="s">
        <v>27</v>
      </c>
      <c r="I41" s="9">
        <v>48</v>
      </c>
      <c r="J41" s="9">
        <v>10</v>
      </c>
      <c r="K41" s="9">
        <v>7</v>
      </c>
      <c r="L41" s="9">
        <v>19</v>
      </c>
      <c r="M41" s="10">
        <v>6570</v>
      </c>
    </row>
    <row r="42" spans="1:13" x14ac:dyDescent="0.2">
      <c r="A42" t="s">
        <v>18</v>
      </c>
      <c r="B42">
        <v>38</v>
      </c>
      <c r="C42">
        <v>12</v>
      </c>
      <c r="D42">
        <v>10</v>
      </c>
      <c r="E42">
        <v>31</v>
      </c>
      <c r="F42">
        <v>8790</v>
      </c>
      <c r="H42" s="36" t="s">
        <v>20</v>
      </c>
      <c r="I42" s="9">
        <v>58</v>
      </c>
      <c r="J42" s="9">
        <v>10</v>
      </c>
      <c r="K42" s="9">
        <v>4</v>
      </c>
      <c r="L42" s="9">
        <v>11</v>
      </c>
      <c r="M42" s="10">
        <v>5870</v>
      </c>
    </row>
    <row r="43" spans="1:13" x14ac:dyDescent="0.2">
      <c r="H43" s="36" t="s">
        <v>6</v>
      </c>
      <c r="I43" s="9">
        <v>47</v>
      </c>
      <c r="J43" s="9">
        <v>10</v>
      </c>
      <c r="K43" s="9">
        <v>4</v>
      </c>
      <c r="L43" s="9">
        <v>12</v>
      </c>
      <c r="M43" s="10">
        <v>5050</v>
      </c>
    </row>
    <row r="44" spans="1:13" x14ac:dyDescent="0.2">
      <c r="H44" s="36" t="s">
        <v>12</v>
      </c>
      <c r="I44" s="9">
        <v>47</v>
      </c>
      <c r="J44" s="9">
        <v>11</v>
      </c>
      <c r="K44" s="9">
        <v>10</v>
      </c>
      <c r="L44" s="9">
        <v>21</v>
      </c>
      <c r="M44" s="10">
        <v>7480</v>
      </c>
    </row>
    <row r="45" spans="1:13" x14ac:dyDescent="0.2">
      <c r="H45" s="36" t="s">
        <v>23</v>
      </c>
      <c r="I45" s="9">
        <v>46</v>
      </c>
      <c r="J45" s="9">
        <v>11</v>
      </c>
      <c r="K45" s="9">
        <v>9</v>
      </c>
      <c r="L45" s="9">
        <v>24</v>
      </c>
      <c r="M45" s="10">
        <v>7730</v>
      </c>
    </row>
    <row r="46" spans="1:13" ht="13.5" thickBot="1" x14ac:dyDescent="0.25">
      <c r="H46" s="37" t="s">
        <v>30</v>
      </c>
      <c r="I46" s="12">
        <v>52</v>
      </c>
      <c r="J46" s="12">
        <v>11</v>
      </c>
      <c r="K46" s="12">
        <v>7</v>
      </c>
      <c r="L46" s="12">
        <v>18</v>
      </c>
      <c r="M46" s="13">
        <v>7220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4" sqref="K4"/>
    </sheetView>
  </sheetViews>
  <sheetFormatPr defaultRowHeight="12.75" outlineLevelRow="2" x14ac:dyDescent="0.2"/>
  <sheetData>
    <row r="1" spans="1:17" ht="18" x14ac:dyDescent="0.25">
      <c r="A1" s="3" t="s">
        <v>35</v>
      </c>
      <c r="B1" s="1"/>
      <c r="C1" s="1"/>
      <c r="D1" s="1"/>
      <c r="E1" s="1"/>
      <c r="F1" s="1"/>
      <c r="G1" s="1"/>
      <c r="H1" s="1"/>
      <c r="I1" s="1"/>
    </row>
    <row r="2" spans="1:17" x14ac:dyDescent="0.2">
      <c r="A2" s="1" t="s">
        <v>220</v>
      </c>
      <c r="B2" s="1"/>
      <c r="C2" s="1"/>
      <c r="D2" s="1"/>
      <c r="E2" s="1"/>
      <c r="F2" s="1"/>
      <c r="G2" s="1"/>
      <c r="H2" s="1"/>
      <c r="I2" s="1"/>
    </row>
    <row r="3" spans="1:17" x14ac:dyDescent="0.2">
      <c r="A3" s="1" t="s">
        <v>221</v>
      </c>
      <c r="B3" s="1"/>
      <c r="C3" s="1"/>
      <c r="D3" s="1"/>
      <c r="E3" s="1"/>
      <c r="F3" s="1"/>
      <c r="G3" s="1"/>
      <c r="H3" s="1"/>
      <c r="I3" s="1"/>
    </row>
    <row r="4" spans="1:17" x14ac:dyDescent="0.2">
      <c r="A4" s="1" t="s">
        <v>94</v>
      </c>
      <c r="B4" s="1"/>
      <c r="C4" s="1"/>
      <c r="D4" s="1"/>
      <c r="E4" s="1"/>
      <c r="F4" s="1"/>
      <c r="G4" s="1"/>
      <c r="H4" s="1"/>
      <c r="I4" s="1"/>
    </row>
    <row r="5" spans="1:17" x14ac:dyDescent="0.2">
      <c r="A5" s="1" t="s">
        <v>92</v>
      </c>
      <c r="B5" s="1"/>
      <c r="C5" s="1"/>
      <c r="D5" s="1"/>
      <c r="E5" s="1"/>
      <c r="F5" s="1"/>
      <c r="G5" s="1"/>
      <c r="H5" s="1"/>
      <c r="I5" s="1"/>
    </row>
    <row r="6" spans="1:17" ht="13.5" thickBot="1" x14ac:dyDescent="0.25">
      <c r="A6" s="1" t="s">
        <v>38</v>
      </c>
      <c r="B6" s="1"/>
      <c r="C6" s="1"/>
      <c r="D6" s="1"/>
      <c r="E6" s="1"/>
      <c r="F6" s="1"/>
      <c r="G6" s="1"/>
      <c r="H6" s="1"/>
      <c r="I6" s="1"/>
    </row>
    <row r="7" spans="1:17" x14ac:dyDescent="0.2">
      <c r="J7" s="33" t="s">
        <v>235</v>
      </c>
      <c r="K7" s="34"/>
      <c r="L7" s="34"/>
      <c r="M7" s="34"/>
      <c r="N7" s="34"/>
      <c r="O7" s="34"/>
      <c r="P7" s="34"/>
      <c r="Q7" s="35"/>
    </row>
    <row r="8" spans="1:17" x14ac:dyDescent="0.2">
      <c r="A8" t="s">
        <v>39</v>
      </c>
      <c r="B8" t="s">
        <v>0</v>
      </c>
      <c r="C8" t="s">
        <v>1</v>
      </c>
      <c r="D8" t="s">
        <v>40</v>
      </c>
      <c r="E8" t="s">
        <v>2</v>
      </c>
      <c r="F8" t="s">
        <v>3</v>
      </c>
      <c r="G8" t="s">
        <v>4</v>
      </c>
      <c r="H8" t="s">
        <v>5</v>
      </c>
      <c r="J8" s="36" t="s">
        <v>39</v>
      </c>
      <c r="K8" s="9" t="s">
        <v>4</v>
      </c>
      <c r="L8" s="9"/>
      <c r="M8" s="9"/>
      <c r="N8" s="9"/>
      <c r="O8" s="9"/>
      <c r="P8" s="9"/>
      <c r="Q8" s="10"/>
    </row>
    <row r="9" spans="1:17" outlineLevel="2" x14ac:dyDescent="0.2">
      <c r="A9">
        <v>3140</v>
      </c>
      <c r="B9" t="s">
        <v>30</v>
      </c>
      <c r="C9">
        <v>52</v>
      </c>
      <c r="D9">
        <v>2</v>
      </c>
      <c r="E9">
        <v>11</v>
      </c>
      <c r="F9">
        <v>7</v>
      </c>
      <c r="G9">
        <v>18</v>
      </c>
      <c r="H9">
        <v>722</v>
      </c>
      <c r="J9" s="36">
        <v>3140</v>
      </c>
      <c r="K9" s="9">
        <v>10</v>
      </c>
      <c r="L9" s="9"/>
      <c r="M9" s="9"/>
      <c r="N9" s="9"/>
      <c r="O9" s="9"/>
      <c r="P9" s="9"/>
      <c r="Q9" s="10"/>
    </row>
    <row r="10" spans="1:17" outlineLevel="2" x14ac:dyDescent="0.2">
      <c r="A10">
        <v>3140</v>
      </c>
      <c r="B10" t="s">
        <v>12</v>
      </c>
      <c r="C10">
        <v>47</v>
      </c>
      <c r="D10">
        <v>6</v>
      </c>
      <c r="E10">
        <v>11</v>
      </c>
      <c r="F10">
        <v>8</v>
      </c>
      <c r="G10">
        <v>21</v>
      </c>
      <c r="H10">
        <v>748</v>
      </c>
      <c r="J10" s="36">
        <v>3140</v>
      </c>
      <c r="K10" s="39" t="s">
        <v>234</v>
      </c>
      <c r="L10" s="9"/>
      <c r="M10" s="9"/>
      <c r="N10" s="9"/>
      <c r="O10" s="9"/>
      <c r="P10" s="9"/>
      <c r="Q10" s="10"/>
    </row>
    <row r="11" spans="1:17" outlineLevel="2" x14ac:dyDescent="0.2">
      <c r="A11">
        <v>3140</v>
      </c>
      <c r="B11" t="s">
        <v>23</v>
      </c>
      <c r="C11">
        <v>46</v>
      </c>
      <c r="D11">
        <v>2</v>
      </c>
      <c r="E11">
        <v>11</v>
      </c>
      <c r="F11">
        <v>9</v>
      </c>
      <c r="G11">
        <v>24</v>
      </c>
      <c r="H11">
        <v>773</v>
      </c>
      <c r="J11" s="36"/>
      <c r="K11" s="9"/>
      <c r="L11" s="9"/>
      <c r="M11" s="9"/>
      <c r="N11" s="9"/>
      <c r="O11" s="9"/>
      <c r="P11" s="9"/>
      <c r="Q11" s="10"/>
    </row>
    <row r="12" spans="1:17" outlineLevel="2" x14ac:dyDescent="0.2">
      <c r="A12">
        <v>3140</v>
      </c>
      <c r="B12" t="s">
        <v>25</v>
      </c>
      <c r="C12">
        <v>45</v>
      </c>
      <c r="D12">
        <v>2</v>
      </c>
      <c r="E12">
        <v>11</v>
      </c>
      <c r="F12">
        <v>9</v>
      </c>
      <c r="G12">
        <v>25</v>
      </c>
      <c r="H12">
        <v>773</v>
      </c>
      <c r="J12" s="36"/>
      <c r="K12" s="9"/>
      <c r="L12" s="9"/>
      <c r="M12" s="9"/>
      <c r="N12" s="9"/>
      <c r="O12" s="9"/>
      <c r="P12" s="9"/>
      <c r="Q12" s="10"/>
    </row>
    <row r="13" spans="1:17" outlineLevel="2" x14ac:dyDescent="0.2">
      <c r="A13">
        <v>3130</v>
      </c>
      <c r="B13" t="s">
        <v>51</v>
      </c>
      <c r="C13">
        <v>44</v>
      </c>
      <c r="D13">
        <v>2</v>
      </c>
      <c r="E13">
        <v>11</v>
      </c>
      <c r="F13">
        <v>9</v>
      </c>
      <c r="G13">
        <v>26</v>
      </c>
      <c r="H13">
        <v>773</v>
      </c>
      <c r="J13" s="36"/>
      <c r="K13" s="9"/>
      <c r="L13" s="9"/>
      <c r="M13" s="9"/>
      <c r="N13" s="9"/>
      <c r="O13" s="9"/>
      <c r="P13" s="9"/>
      <c r="Q13" s="10"/>
    </row>
    <row r="14" spans="1:17" outlineLevel="2" x14ac:dyDescent="0.2">
      <c r="A14">
        <v>3140</v>
      </c>
      <c r="B14" t="s">
        <v>29</v>
      </c>
      <c r="C14">
        <v>44</v>
      </c>
      <c r="D14">
        <v>2</v>
      </c>
      <c r="E14">
        <v>11</v>
      </c>
      <c r="F14">
        <v>9</v>
      </c>
      <c r="G14">
        <v>26</v>
      </c>
      <c r="H14">
        <v>773</v>
      </c>
      <c r="J14" s="36" t="s">
        <v>39</v>
      </c>
      <c r="K14" s="9" t="s">
        <v>0</v>
      </c>
      <c r="L14" s="9" t="s">
        <v>1</v>
      </c>
      <c r="M14" s="9" t="s">
        <v>40</v>
      </c>
      <c r="N14" s="9" t="s">
        <v>2</v>
      </c>
      <c r="O14" s="9" t="s">
        <v>3</v>
      </c>
      <c r="P14" s="9" t="s">
        <v>4</v>
      </c>
      <c r="Q14" s="10" t="s">
        <v>5</v>
      </c>
    </row>
    <row r="15" spans="1:17" outlineLevel="1" x14ac:dyDescent="0.2">
      <c r="E15" s="40" t="s">
        <v>237</v>
      </c>
      <c r="H15">
        <f>SUBTOTAL(4,H9:H14)</f>
        <v>773</v>
      </c>
      <c r="J15" s="36"/>
      <c r="K15" s="9"/>
      <c r="L15" s="9"/>
      <c r="M15" s="9"/>
      <c r="N15" s="9"/>
      <c r="O15" s="9"/>
      <c r="P15" s="9"/>
      <c r="Q15" s="10"/>
    </row>
    <row r="16" spans="1:17" outlineLevel="2" x14ac:dyDescent="0.2">
      <c r="A16">
        <v>3130</v>
      </c>
      <c r="B16" t="s">
        <v>46</v>
      </c>
      <c r="C16">
        <v>60</v>
      </c>
      <c r="D16">
        <v>2</v>
      </c>
      <c r="E16">
        <v>10</v>
      </c>
      <c r="F16">
        <v>4</v>
      </c>
      <c r="G16">
        <v>9</v>
      </c>
      <c r="H16">
        <v>587</v>
      </c>
      <c r="J16" s="36">
        <v>3140</v>
      </c>
      <c r="K16" s="9" t="s">
        <v>11</v>
      </c>
      <c r="L16" s="9">
        <v>58</v>
      </c>
      <c r="M16" s="9">
        <v>2</v>
      </c>
      <c r="N16" s="9">
        <v>10</v>
      </c>
      <c r="O16" s="9">
        <v>4</v>
      </c>
      <c r="P16" s="9">
        <v>10</v>
      </c>
      <c r="Q16" s="10">
        <v>587</v>
      </c>
    </row>
    <row r="17" spans="1:17" outlineLevel="2" x14ac:dyDescent="0.2">
      <c r="A17">
        <v>3140</v>
      </c>
      <c r="B17" t="s">
        <v>11</v>
      </c>
      <c r="C17">
        <v>58</v>
      </c>
      <c r="D17">
        <v>2</v>
      </c>
      <c r="E17">
        <v>10</v>
      </c>
      <c r="F17">
        <v>4</v>
      </c>
      <c r="G17">
        <v>10</v>
      </c>
      <c r="H17">
        <v>587</v>
      </c>
      <c r="J17" s="36">
        <v>3140</v>
      </c>
      <c r="K17" s="9" t="s">
        <v>21</v>
      </c>
      <c r="L17" s="9">
        <v>60</v>
      </c>
      <c r="M17" s="9">
        <v>2</v>
      </c>
      <c r="N17" s="9">
        <v>10</v>
      </c>
      <c r="O17" s="9">
        <v>4</v>
      </c>
      <c r="P17" s="9">
        <v>10</v>
      </c>
      <c r="Q17" s="10">
        <v>587</v>
      </c>
    </row>
    <row r="18" spans="1:17" outlineLevel="2" x14ac:dyDescent="0.2">
      <c r="A18">
        <v>3140</v>
      </c>
      <c r="B18" t="s">
        <v>21</v>
      </c>
      <c r="C18">
        <v>60</v>
      </c>
      <c r="D18">
        <v>2</v>
      </c>
      <c r="E18">
        <v>10</v>
      </c>
      <c r="F18">
        <v>4</v>
      </c>
      <c r="G18">
        <v>10</v>
      </c>
      <c r="H18">
        <v>587</v>
      </c>
      <c r="J18" s="36">
        <v>3140</v>
      </c>
      <c r="K18" s="9" t="s">
        <v>26</v>
      </c>
      <c r="L18" s="9">
        <v>63</v>
      </c>
      <c r="M18" s="9">
        <v>2</v>
      </c>
      <c r="N18" s="9">
        <v>7</v>
      </c>
      <c r="O18" s="9">
        <v>4</v>
      </c>
      <c r="P18" s="9">
        <v>1</v>
      </c>
      <c r="Q18" s="10">
        <v>442</v>
      </c>
    </row>
    <row r="19" spans="1:17" outlineLevel="2" x14ac:dyDescent="0.2">
      <c r="A19">
        <v>3140</v>
      </c>
      <c r="B19" t="s">
        <v>20</v>
      </c>
      <c r="C19">
        <v>58</v>
      </c>
      <c r="D19">
        <v>2</v>
      </c>
      <c r="E19">
        <v>10</v>
      </c>
      <c r="F19">
        <v>4</v>
      </c>
      <c r="G19">
        <v>11</v>
      </c>
      <c r="H19">
        <v>587</v>
      </c>
      <c r="J19" s="36">
        <v>3140</v>
      </c>
      <c r="K19" s="9" t="s">
        <v>14</v>
      </c>
      <c r="L19" s="9">
        <v>51</v>
      </c>
      <c r="M19" s="9">
        <v>2</v>
      </c>
      <c r="N19" s="9">
        <v>1</v>
      </c>
      <c r="O19" s="9">
        <v>6</v>
      </c>
      <c r="P19" s="9">
        <v>1</v>
      </c>
      <c r="Q19" s="10">
        <v>356</v>
      </c>
    </row>
    <row r="20" spans="1:17" ht="13.5" outlineLevel="2" thickBot="1" x14ac:dyDescent="0.25">
      <c r="A20">
        <v>3130</v>
      </c>
      <c r="B20" t="s">
        <v>47</v>
      </c>
      <c r="C20">
        <v>52</v>
      </c>
      <c r="D20">
        <v>2</v>
      </c>
      <c r="E20">
        <v>10</v>
      </c>
      <c r="F20">
        <v>6</v>
      </c>
      <c r="G20">
        <v>17</v>
      </c>
      <c r="H20">
        <v>634</v>
      </c>
      <c r="J20" s="37">
        <v>3140</v>
      </c>
      <c r="K20" s="12" t="s">
        <v>33</v>
      </c>
      <c r="L20" s="12">
        <v>53</v>
      </c>
      <c r="M20" s="12">
        <v>1</v>
      </c>
      <c r="N20" s="12">
        <v>1</v>
      </c>
      <c r="O20" s="12">
        <v>6</v>
      </c>
      <c r="P20" s="12">
        <v>1</v>
      </c>
      <c r="Q20" s="13">
        <v>390</v>
      </c>
    </row>
    <row r="21" spans="1:17" outlineLevel="2" x14ac:dyDescent="0.2">
      <c r="A21">
        <v>3140</v>
      </c>
      <c r="B21" t="s">
        <v>27</v>
      </c>
      <c r="C21">
        <v>48</v>
      </c>
      <c r="D21">
        <v>6</v>
      </c>
      <c r="E21">
        <v>10</v>
      </c>
      <c r="F21">
        <v>7</v>
      </c>
      <c r="G21">
        <v>19</v>
      </c>
      <c r="H21">
        <v>657</v>
      </c>
    </row>
    <row r="22" spans="1:17" outlineLevel="2" x14ac:dyDescent="0.2">
      <c r="A22">
        <v>3130</v>
      </c>
      <c r="B22" t="s">
        <v>48</v>
      </c>
      <c r="C22">
        <v>48</v>
      </c>
      <c r="D22">
        <v>2</v>
      </c>
      <c r="E22">
        <v>10</v>
      </c>
      <c r="F22">
        <v>8</v>
      </c>
      <c r="G22">
        <v>22</v>
      </c>
      <c r="H22">
        <v>680</v>
      </c>
      <c r="J22" t="s">
        <v>227</v>
      </c>
    </row>
    <row r="23" spans="1:17" outlineLevel="2" x14ac:dyDescent="0.2">
      <c r="A23">
        <v>3140</v>
      </c>
      <c r="B23" t="s">
        <v>28</v>
      </c>
      <c r="C23">
        <v>45</v>
      </c>
      <c r="D23">
        <v>2</v>
      </c>
      <c r="E23">
        <v>10</v>
      </c>
      <c r="F23">
        <v>8</v>
      </c>
      <c r="G23">
        <v>23</v>
      </c>
      <c r="H23">
        <v>680</v>
      </c>
    </row>
    <row r="24" spans="1:17" outlineLevel="2" x14ac:dyDescent="0.2">
      <c r="A24">
        <v>3140</v>
      </c>
      <c r="B24" t="s">
        <v>31</v>
      </c>
      <c r="C24">
        <v>47</v>
      </c>
      <c r="D24">
        <v>2</v>
      </c>
      <c r="E24">
        <v>10</v>
      </c>
      <c r="F24">
        <v>8</v>
      </c>
      <c r="G24">
        <v>23</v>
      </c>
      <c r="H24">
        <v>680</v>
      </c>
    </row>
    <row r="25" spans="1:17" outlineLevel="2" x14ac:dyDescent="0.2">
      <c r="A25">
        <v>3130</v>
      </c>
      <c r="B25" t="s">
        <v>49</v>
      </c>
      <c r="C25">
        <v>42</v>
      </c>
      <c r="D25">
        <v>2</v>
      </c>
      <c r="E25">
        <v>10</v>
      </c>
      <c r="F25">
        <v>10</v>
      </c>
      <c r="G25">
        <v>27</v>
      </c>
      <c r="H25">
        <v>726</v>
      </c>
    </row>
    <row r="26" spans="1:17" outlineLevel="2" x14ac:dyDescent="0.2">
      <c r="A26">
        <v>3130</v>
      </c>
      <c r="B26" t="s">
        <v>50</v>
      </c>
      <c r="C26">
        <v>42</v>
      </c>
      <c r="D26">
        <v>2</v>
      </c>
      <c r="E26">
        <v>10</v>
      </c>
      <c r="F26">
        <v>10</v>
      </c>
      <c r="G26">
        <v>27</v>
      </c>
      <c r="H26">
        <v>726</v>
      </c>
    </row>
    <row r="27" spans="1:17" outlineLevel="1" x14ac:dyDescent="0.2">
      <c r="E27" s="41" t="s">
        <v>238</v>
      </c>
      <c r="H27">
        <f>SUBTOTAL(4,H16:H26)</f>
        <v>726</v>
      </c>
    </row>
    <row r="28" spans="1:17" outlineLevel="2" x14ac:dyDescent="0.2">
      <c r="A28">
        <v>3140</v>
      </c>
      <c r="B28" t="s">
        <v>19</v>
      </c>
      <c r="C28">
        <v>41</v>
      </c>
      <c r="D28">
        <v>2</v>
      </c>
      <c r="E28">
        <v>9</v>
      </c>
      <c r="F28">
        <v>10</v>
      </c>
      <c r="G28">
        <v>29</v>
      </c>
      <c r="H28">
        <v>660</v>
      </c>
    </row>
    <row r="29" spans="1:17" outlineLevel="1" x14ac:dyDescent="0.2">
      <c r="E29" s="41" t="s">
        <v>239</v>
      </c>
      <c r="H29">
        <f>SUBTOTAL(4,H28:H28)</f>
        <v>660</v>
      </c>
    </row>
    <row r="30" spans="1:17" outlineLevel="2" x14ac:dyDescent="0.2">
      <c r="A30">
        <v>3140</v>
      </c>
      <c r="B30" t="s">
        <v>6</v>
      </c>
      <c r="C30">
        <v>57</v>
      </c>
      <c r="D30">
        <v>6</v>
      </c>
      <c r="E30">
        <v>8</v>
      </c>
      <c r="F30">
        <v>4</v>
      </c>
      <c r="G30">
        <v>12</v>
      </c>
      <c r="H30">
        <v>505</v>
      </c>
    </row>
    <row r="31" spans="1:17" outlineLevel="1" x14ac:dyDescent="0.2">
      <c r="E31" s="41" t="s">
        <v>240</v>
      </c>
      <c r="H31">
        <f>SUBTOTAL(4,H30:H30)</f>
        <v>505</v>
      </c>
    </row>
    <row r="32" spans="1:17" outlineLevel="2" x14ac:dyDescent="0.2">
      <c r="A32">
        <v>3140</v>
      </c>
      <c r="B32" t="s">
        <v>26</v>
      </c>
      <c r="C32">
        <v>63</v>
      </c>
      <c r="D32">
        <v>2</v>
      </c>
      <c r="E32">
        <v>7</v>
      </c>
      <c r="F32">
        <v>4</v>
      </c>
      <c r="G32">
        <v>1</v>
      </c>
      <c r="H32">
        <v>442</v>
      </c>
    </row>
    <row r="33" spans="1:8" outlineLevel="2" x14ac:dyDescent="0.2">
      <c r="A33">
        <v>3140</v>
      </c>
      <c r="B33" t="s">
        <v>45</v>
      </c>
      <c r="C33">
        <v>41</v>
      </c>
      <c r="D33">
        <v>2</v>
      </c>
      <c r="E33">
        <v>7</v>
      </c>
      <c r="F33">
        <v>10</v>
      </c>
      <c r="G33">
        <v>28</v>
      </c>
      <c r="H33">
        <v>546</v>
      </c>
    </row>
    <row r="34" spans="1:8" outlineLevel="1" x14ac:dyDescent="0.2">
      <c r="E34" s="41" t="s">
        <v>241</v>
      </c>
      <c r="H34">
        <f>SUBTOTAL(4,H32:H33)</f>
        <v>546</v>
      </c>
    </row>
    <row r="35" spans="1:8" outlineLevel="2" x14ac:dyDescent="0.2">
      <c r="A35">
        <v>3140</v>
      </c>
      <c r="B35" t="s">
        <v>22</v>
      </c>
      <c r="C35">
        <v>64</v>
      </c>
      <c r="D35">
        <v>6</v>
      </c>
      <c r="E35">
        <v>6</v>
      </c>
      <c r="F35">
        <v>3</v>
      </c>
      <c r="G35">
        <v>8</v>
      </c>
      <c r="H35">
        <v>351</v>
      </c>
    </row>
    <row r="36" spans="1:8" outlineLevel="2" x14ac:dyDescent="0.2">
      <c r="A36">
        <v>3140</v>
      </c>
      <c r="B36" t="s">
        <v>9</v>
      </c>
      <c r="C36">
        <v>58</v>
      </c>
      <c r="D36">
        <v>2</v>
      </c>
      <c r="E36">
        <v>6</v>
      </c>
      <c r="F36">
        <v>5</v>
      </c>
      <c r="G36">
        <v>15</v>
      </c>
      <c r="H36">
        <v>433</v>
      </c>
    </row>
    <row r="37" spans="1:8" outlineLevel="2" x14ac:dyDescent="0.2">
      <c r="A37">
        <v>3140</v>
      </c>
      <c r="B37" t="s">
        <v>10</v>
      </c>
      <c r="C37">
        <v>53</v>
      </c>
      <c r="D37">
        <v>2</v>
      </c>
      <c r="E37">
        <v>6</v>
      </c>
      <c r="F37">
        <v>8</v>
      </c>
      <c r="G37">
        <v>21</v>
      </c>
      <c r="H37">
        <v>465</v>
      </c>
    </row>
    <row r="38" spans="1:8" outlineLevel="1" x14ac:dyDescent="0.2">
      <c r="E38" s="41" t="s">
        <v>242</v>
      </c>
      <c r="H38">
        <f>SUBTOTAL(4,H35:H37)</f>
        <v>465</v>
      </c>
    </row>
    <row r="39" spans="1:8" outlineLevel="2" x14ac:dyDescent="0.2">
      <c r="A39">
        <v>3140</v>
      </c>
      <c r="B39" t="s">
        <v>8</v>
      </c>
      <c r="C39">
        <v>63</v>
      </c>
      <c r="D39">
        <v>6</v>
      </c>
      <c r="E39">
        <v>5</v>
      </c>
      <c r="F39">
        <v>4</v>
      </c>
      <c r="G39">
        <v>9</v>
      </c>
      <c r="H39">
        <v>365</v>
      </c>
    </row>
    <row r="40" spans="1:8" outlineLevel="2" x14ac:dyDescent="0.2">
      <c r="A40">
        <v>3130</v>
      </c>
      <c r="B40" t="s">
        <v>43</v>
      </c>
      <c r="C40">
        <v>63</v>
      </c>
      <c r="D40">
        <v>2</v>
      </c>
      <c r="E40">
        <v>5</v>
      </c>
      <c r="F40">
        <v>4</v>
      </c>
      <c r="G40">
        <v>11</v>
      </c>
      <c r="H40">
        <v>365</v>
      </c>
    </row>
    <row r="41" spans="1:8" outlineLevel="2" x14ac:dyDescent="0.2">
      <c r="A41">
        <v>3140</v>
      </c>
      <c r="B41" t="s">
        <v>17</v>
      </c>
      <c r="C41">
        <v>59</v>
      </c>
      <c r="D41">
        <v>2</v>
      </c>
      <c r="E41">
        <v>5</v>
      </c>
      <c r="F41">
        <v>5</v>
      </c>
      <c r="G41">
        <v>14</v>
      </c>
      <c r="H41">
        <v>379</v>
      </c>
    </row>
    <row r="42" spans="1:8" outlineLevel="2" x14ac:dyDescent="0.2">
      <c r="A42">
        <v>3130</v>
      </c>
      <c r="B42" t="s">
        <v>44</v>
      </c>
      <c r="C42">
        <v>50</v>
      </c>
      <c r="D42">
        <v>2</v>
      </c>
      <c r="E42">
        <v>5</v>
      </c>
      <c r="F42">
        <v>8</v>
      </c>
      <c r="G42">
        <v>22</v>
      </c>
      <c r="H42">
        <v>422</v>
      </c>
    </row>
    <row r="43" spans="1:8" outlineLevel="2" x14ac:dyDescent="0.2">
      <c r="A43">
        <v>3140</v>
      </c>
      <c r="B43" t="s">
        <v>13</v>
      </c>
      <c r="C43">
        <v>47</v>
      </c>
      <c r="D43">
        <v>2</v>
      </c>
      <c r="E43">
        <v>5</v>
      </c>
      <c r="F43">
        <v>10</v>
      </c>
      <c r="G43">
        <v>27</v>
      </c>
      <c r="H43">
        <v>451</v>
      </c>
    </row>
    <row r="44" spans="1:8" outlineLevel="1" x14ac:dyDescent="0.2">
      <c r="E44" s="41" t="s">
        <v>243</v>
      </c>
      <c r="H44">
        <f>SUBTOTAL(4,H39:H43)</f>
        <v>451</v>
      </c>
    </row>
    <row r="45" spans="1:8" outlineLevel="2" x14ac:dyDescent="0.2">
      <c r="A45">
        <v>3140</v>
      </c>
      <c r="B45" t="s">
        <v>14</v>
      </c>
      <c r="C45">
        <v>51</v>
      </c>
      <c r="D45">
        <v>2</v>
      </c>
      <c r="E45">
        <v>1</v>
      </c>
      <c r="F45">
        <v>6</v>
      </c>
      <c r="G45">
        <v>1</v>
      </c>
      <c r="H45">
        <v>356</v>
      </c>
    </row>
    <row r="46" spans="1:8" outlineLevel="2" x14ac:dyDescent="0.2">
      <c r="A46">
        <v>3140</v>
      </c>
      <c r="B46" t="s">
        <v>33</v>
      </c>
      <c r="C46">
        <v>53</v>
      </c>
      <c r="D46">
        <v>1</v>
      </c>
      <c r="E46">
        <v>1</v>
      </c>
      <c r="F46">
        <v>6</v>
      </c>
      <c r="G46">
        <v>1</v>
      </c>
      <c r="H46">
        <v>390</v>
      </c>
    </row>
    <row r="47" spans="1:8" outlineLevel="1" x14ac:dyDescent="0.2">
      <c r="E47" s="41" t="s">
        <v>244</v>
      </c>
      <c r="H47">
        <f>SUBTOTAL(4,H45:H46)</f>
        <v>390</v>
      </c>
    </row>
    <row r="48" spans="1:8" outlineLevel="2" x14ac:dyDescent="0.2">
      <c r="A48">
        <v>3130</v>
      </c>
      <c r="B48" t="s">
        <v>42</v>
      </c>
      <c r="C48">
        <v>60</v>
      </c>
      <c r="D48">
        <v>2</v>
      </c>
      <c r="E48">
        <v>0</v>
      </c>
      <c r="F48">
        <v>0</v>
      </c>
      <c r="G48">
        <v>1</v>
      </c>
      <c r="H48">
        <v>320</v>
      </c>
    </row>
    <row r="49" spans="1:8" outlineLevel="2" x14ac:dyDescent="0.2">
      <c r="A49">
        <v>3130</v>
      </c>
      <c r="B49" t="s">
        <v>41</v>
      </c>
      <c r="C49">
        <v>67</v>
      </c>
      <c r="D49">
        <v>2</v>
      </c>
      <c r="E49">
        <v>0</v>
      </c>
      <c r="F49">
        <v>0</v>
      </c>
      <c r="G49">
        <v>2</v>
      </c>
      <c r="H49">
        <v>250</v>
      </c>
    </row>
    <row r="50" spans="1:8" outlineLevel="1" x14ac:dyDescent="0.2">
      <c r="E50" s="41" t="s">
        <v>245</v>
      </c>
      <c r="H50">
        <f>SUBTOTAL(4,H48:H49)</f>
        <v>320</v>
      </c>
    </row>
    <row r="51" spans="1:8" x14ac:dyDescent="0.2">
      <c r="E51" s="41" t="s">
        <v>236</v>
      </c>
      <c r="H51">
        <f>SUBTOTAL(4,H9:H49)</f>
        <v>773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B1" workbookViewId="0">
      <selection activeCell="N38" sqref="N38"/>
    </sheetView>
  </sheetViews>
  <sheetFormatPr defaultRowHeight="12.75" x14ac:dyDescent="0.2"/>
  <cols>
    <col min="2" max="2" width="12.5703125" customWidth="1"/>
    <col min="3" max="3" width="5" customWidth="1"/>
    <col min="4" max="7" width="10" customWidth="1"/>
    <col min="8" max="8" width="7.5703125" customWidth="1"/>
  </cols>
  <sheetData>
    <row r="1" spans="1:16" x14ac:dyDescent="0.2">
      <c r="A1" s="1" t="s">
        <v>35</v>
      </c>
      <c r="B1" s="1"/>
      <c r="C1" s="1"/>
      <c r="D1" s="1"/>
      <c r="E1" s="1"/>
      <c r="F1" s="1"/>
      <c r="G1" s="1"/>
      <c r="H1" s="1"/>
    </row>
    <row r="2" spans="1:16" x14ac:dyDescent="0.2">
      <c r="A2" s="1" t="s">
        <v>86</v>
      </c>
      <c r="B2" s="1"/>
      <c r="C2" s="1"/>
      <c r="D2" s="1"/>
      <c r="E2" s="1"/>
      <c r="F2" s="1"/>
      <c r="G2" s="1"/>
      <c r="H2" s="1"/>
    </row>
    <row r="3" spans="1:16" x14ac:dyDescent="0.2">
      <c r="A3" s="1" t="s">
        <v>87</v>
      </c>
      <c r="B3" s="1"/>
      <c r="C3" s="1"/>
      <c r="D3" s="1"/>
      <c r="E3" s="1"/>
      <c r="F3" s="1"/>
      <c r="G3" s="1"/>
      <c r="H3" s="1"/>
    </row>
    <row r="4" spans="1:16" x14ac:dyDescent="0.2">
      <c r="A4" s="1" t="s">
        <v>88</v>
      </c>
      <c r="B4" s="1"/>
      <c r="C4" s="1"/>
      <c r="D4" s="1"/>
      <c r="E4" s="1"/>
      <c r="F4" s="1"/>
      <c r="G4" s="1"/>
      <c r="H4" s="1"/>
    </row>
    <row r="5" spans="1:16" x14ac:dyDescent="0.2">
      <c r="A5" s="1" t="s">
        <v>89</v>
      </c>
      <c r="B5" s="1"/>
      <c r="C5" s="1"/>
      <c r="D5" s="1"/>
      <c r="E5" s="1"/>
      <c r="F5" s="1"/>
      <c r="G5" s="1"/>
      <c r="H5" s="1"/>
    </row>
    <row r="6" spans="1:16" x14ac:dyDescent="0.2">
      <c r="A6" s="1" t="s">
        <v>222</v>
      </c>
      <c r="B6" s="1"/>
      <c r="C6" s="1"/>
      <c r="D6" s="1"/>
      <c r="E6" s="1"/>
      <c r="F6" s="1"/>
      <c r="G6" s="1"/>
      <c r="H6" s="1"/>
    </row>
    <row r="7" spans="1:16" x14ac:dyDescent="0.2">
      <c r="A7" s="1" t="s">
        <v>90</v>
      </c>
      <c r="B7" s="1"/>
      <c r="C7" s="1"/>
      <c r="D7" s="1"/>
      <c r="E7" s="1"/>
      <c r="F7" s="1"/>
      <c r="G7" s="1"/>
      <c r="H7" s="1"/>
    </row>
    <row r="8" spans="1:16" x14ac:dyDescent="0.2">
      <c r="A8" s="1" t="s">
        <v>246</v>
      </c>
      <c r="B8" s="1"/>
      <c r="C8" s="1"/>
      <c r="D8" s="1"/>
      <c r="E8" s="1"/>
      <c r="F8" s="1"/>
      <c r="G8" s="1"/>
      <c r="H8" s="1"/>
    </row>
    <row r="9" spans="1:16" ht="13.5" thickBot="1" x14ac:dyDescent="0.25">
      <c r="J9" s="47" t="s">
        <v>235</v>
      </c>
    </row>
    <row r="10" spans="1:16" ht="15" x14ac:dyDescent="0.25">
      <c r="B10" s="6" t="s">
        <v>53</v>
      </c>
      <c r="C10" s="5" t="s">
        <v>54</v>
      </c>
      <c r="D10" s="4" t="s">
        <v>55</v>
      </c>
      <c r="E10" s="4" t="s">
        <v>56</v>
      </c>
      <c r="F10" s="4" t="s">
        <v>57</v>
      </c>
      <c r="G10" s="4" t="s">
        <v>58</v>
      </c>
      <c r="H10" s="7" t="s">
        <v>59</v>
      </c>
      <c r="J10" s="6" t="s">
        <v>53</v>
      </c>
      <c r="K10" s="5" t="s">
        <v>54</v>
      </c>
      <c r="L10" s="4" t="s">
        <v>55</v>
      </c>
      <c r="M10" s="4" t="s">
        <v>56</v>
      </c>
      <c r="N10" s="4" t="s">
        <v>57</v>
      </c>
      <c r="O10" s="4" t="s">
        <v>58</v>
      </c>
      <c r="P10" s="7" t="s">
        <v>59</v>
      </c>
    </row>
    <row r="11" spans="1:16" x14ac:dyDescent="0.2">
      <c r="B11" s="8" t="s">
        <v>63</v>
      </c>
      <c r="C11" s="9">
        <v>1</v>
      </c>
      <c r="D11" s="9">
        <v>3</v>
      </c>
      <c r="E11" s="9">
        <v>3</v>
      </c>
      <c r="F11" s="9">
        <v>2</v>
      </c>
      <c r="G11" s="9">
        <v>1</v>
      </c>
      <c r="H11" s="10">
        <f t="shared" ref="H11:H37" si="0">AVERAGE(D11:G11)</f>
        <v>2.25</v>
      </c>
      <c r="J11" s="8" t="s">
        <v>74</v>
      </c>
      <c r="K11" s="9">
        <v>1</v>
      </c>
      <c r="L11" s="9">
        <v>1</v>
      </c>
      <c r="M11" s="9">
        <v>2</v>
      </c>
      <c r="N11" s="9">
        <v>1</v>
      </c>
      <c r="O11" s="9">
        <v>1</v>
      </c>
      <c r="P11" s="10">
        <f t="shared" ref="P11:P21" si="1">AVERAGE(L11:O11)</f>
        <v>1.25</v>
      </c>
    </row>
    <row r="12" spans="1:16" x14ac:dyDescent="0.2">
      <c r="B12" s="8" t="s">
        <v>64</v>
      </c>
      <c r="C12" s="9">
        <v>1</v>
      </c>
      <c r="D12" s="9">
        <v>3</v>
      </c>
      <c r="E12" s="9">
        <v>2</v>
      </c>
      <c r="F12" s="9">
        <v>1</v>
      </c>
      <c r="G12" s="9">
        <v>2</v>
      </c>
      <c r="H12" s="10">
        <f t="shared" si="0"/>
        <v>2</v>
      </c>
      <c r="J12" s="8" t="s">
        <v>76</v>
      </c>
      <c r="K12" s="9">
        <v>2</v>
      </c>
      <c r="L12" s="9">
        <v>1</v>
      </c>
      <c r="M12" s="9">
        <v>2</v>
      </c>
      <c r="N12" s="9">
        <v>2</v>
      </c>
      <c r="O12" s="9">
        <v>1</v>
      </c>
      <c r="P12" s="10">
        <f t="shared" si="1"/>
        <v>1.5</v>
      </c>
    </row>
    <row r="13" spans="1:16" x14ac:dyDescent="0.2">
      <c r="B13" s="8" t="s">
        <v>69</v>
      </c>
      <c r="C13" s="9">
        <v>1</v>
      </c>
      <c r="D13" s="9">
        <v>2</v>
      </c>
      <c r="E13" s="9">
        <v>1</v>
      </c>
      <c r="F13" s="9">
        <v>3</v>
      </c>
      <c r="G13" s="9">
        <v>1</v>
      </c>
      <c r="H13" s="10">
        <f t="shared" si="0"/>
        <v>1.75</v>
      </c>
      <c r="J13" s="8" t="s">
        <v>77</v>
      </c>
      <c r="K13" s="9">
        <v>2</v>
      </c>
      <c r="L13" s="9">
        <v>1</v>
      </c>
      <c r="M13" s="9">
        <v>1</v>
      </c>
      <c r="N13" s="9">
        <v>1</v>
      </c>
      <c r="O13" s="9">
        <v>2</v>
      </c>
      <c r="P13" s="10">
        <f t="shared" si="1"/>
        <v>1.25</v>
      </c>
    </row>
    <row r="14" spans="1:16" x14ac:dyDescent="0.2">
      <c r="B14" s="8" t="s">
        <v>60</v>
      </c>
      <c r="C14" s="9">
        <v>1</v>
      </c>
      <c r="D14" s="9">
        <v>1</v>
      </c>
      <c r="E14" s="9">
        <v>2</v>
      </c>
      <c r="F14" s="9">
        <v>3</v>
      </c>
      <c r="G14" s="9">
        <v>1</v>
      </c>
      <c r="H14" s="10">
        <f t="shared" si="0"/>
        <v>1.75</v>
      </c>
      <c r="J14" s="8" t="s">
        <v>61</v>
      </c>
      <c r="K14" s="9">
        <v>2</v>
      </c>
      <c r="L14" s="9">
        <v>1</v>
      </c>
      <c r="M14" s="9">
        <v>1</v>
      </c>
      <c r="N14" s="9">
        <v>1</v>
      </c>
      <c r="O14" s="9">
        <v>1</v>
      </c>
      <c r="P14" s="10">
        <f t="shared" si="1"/>
        <v>1</v>
      </c>
    </row>
    <row r="15" spans="1:16" x14ac:dyDescent="0.2">
      <c r="B15" s="8" t="s">
        <v>74</v>
      </c>
      <c r="C15" s="9">
        <v>1</v>
      </c>
      <c r="D15" s="9">
        <v>1</v>
      </c>
      <c r="E15" s="9">
        <v>2</v>
      </c>
      <c r="F15" s="9">
        <v>1</v>
      </c>
      <c r="G15" s="9">
        <v>1</v>
      </c>
      <c r="H15" s="10">
        <f t="shared" si="0"/>
        <v>1.25</v>
      </c>
      <c r="J15" s="8" t="s">
        <v>66</v>
      </c>
      <c r="K15" s="9">
        <v>2</v>
      </c>
      <c r="L15" s="9">
        <v>1</v>
      </c>
      <c r="M15" s="9">
        <v>1</v>
      </c>
      <c r="N15" s="9">
        <v>1</v>
      </c>
      <c r="O15" s="9">
        <v>1</v>
      </c>
      <c r="P15" s="10">
        <f t="shared" si="1"/>
        <v>1</v>
      </c>
    </row>
    <row r="16" spans="1:16" x14ac:dyDescent="0.2">
      <c r="B16" s="8" t="s">
        <v>78</v>
      </c>
      <c r="C16" s="9">
        <v>2</v>
      </c>
      <c r="D16" s="9">
        <v>3</v>
      </c>
      <c r="E16" s="9">
        <v>3</v>
      </c>
      <c r="F16" s="9">
        <v>3</v>
      </c>
      <c r="G16" s="9">
        <v>2</v>
      </c>
      <c r="H16" s="10">
        <f t="shared" si="0"/>
        <v>2.75</v>
      </c>
      <c r="J16" s="8" t="s">
        <v>80</v>
      </c>
      <c r="K16" s="9">
        <v>3</v>
      </c>
      <c r="L16" s="9">
        <v>1</v>
      </c>
      <c r="M16" s="9">
        <v>1</v>
      </c>
      <c r="N16" s="9">
        <v>2</v>
      </c>
      <c r="O16" s="9">
        <v>2</v>
      </c>
      <c r="P16" s="10">
        <f t="shared" si="1"/>
        <v>1.5</v>
      </c>
    </row>
    <row r="17" spans="2:16" x14ac:dyDescent="0.2">
      <c r="B17" s="8" t="s">
        <v>75</v>
      </c>
      <c r="C17" s="9">
        <v>2</v>
      </c>
      <c r="D17" s="9">
        <v>2</v>
      </c>
      <c r="E17" s="9">
        <v>1</v>
      </c>
      <c r="F17" s="9">
        <v>1</v>
      </c>
      <c r="G17" s="9">
        <v>3</v>
      </c>
      <c r="H17" s="10">
        <f t="shared" si="0"/>
        <v>1.75</v>
      </c>
      <c r="J17" s="8" t="s">
        <v>85</v>
      </c>
      <c r="K17" s="9">
        <v>4</v>
      </c>
      <c r="L17" s="9">
        <v>1</v>
      </c>
      <c r="M17" s="9">
        <v>3</v>
      </c>
      <c r="N17" s="9">
        <v>1</v>
      </c>
      <c r="O17" s="9">
        <v>3</v>
      </c>
      <c r="P17" s="10">
        <f t="shared" si="1"/>
        <v>2</v>
      </c>
    </row>
    <row r="18" spans="2:16" x14ac:dyDescent="0.2">
      <c r="B18" s="8" t="s">
        <v>76</v>
      </c>
      <c r="C18" s="9">
        <v>2</v>
      </c>
      <c r="D18" s="9">
        <v>1</v>
      </c>
      <c r="E18" s="9">
        <v>2</v>
      </c>
      <c r="F18" s="9">
        <v>2</v>
      </c>
      <c r="G18" s="9">
        <v>1</v>
      </c>
      <c r="H18" s="10">
        <f t="shared" si="0"/>
        <v>1.5</v>
      </c>
      <c r="J18" s="8" t="s">
        <v>83</v>
      </c>
      <c r="K18" s="9">
        <v>4</v>
      </c>
      <c r="L18" s="9">
        <v>1</v>
      </c>
      <c r="M18" s="9">
        <v>1</v>
      </c>
      <c r="N18" s="9">
        <v>2</v>
      </c>
      <c r="O18" s="9">
        <v>3</v>
      </c>
      <c r="P18" s="10">
        <f t="shared" si="1"/>
        <v>1.75</v>
      </c>
    </row>
    <row r="19" spans="2:16" x14ac:dyDescent="0.2">
      <c r="B19" s="8" t="s">
        <v>77</v>
      </c>
      <c r="C19" s="9">
        <v>2</v>
      </c>
      <c r="D19" s="9">
        <v>1</v>
      </c>
      <c r="E19" s="9">
        <v>1</v>
      </c>
      <c r="F19" s="9">
        <v>1</v>
      </c>
      <c r="G19" s="9">
        <v>2</v>
      </c>
      <c r="H19" s="10">
        <f t="shared" si="0"/>
        <v>1.25</v>
      </c>
      <c r="J19" s="8" t="s">
        <v>82</v>
      </c>
      <c r="K19" s="9">
        <v>4</v>
      </c>
      <c r="L19" s="9">
        <v>1</v>
      </c>
      <c r="M19" s="9">
        <v>2</v>
      </c>
      <c r="N19" s="9">
        <v>1</v>
      </c>
      <c r="O19" s="9">
        <v>2</v>
      </c>
      <c r="P19" s="10">
        <f t="shared" si="1"/>
        <v>1.5</v>
      </c>
    </row>
    <row r="20" spans="2:16" x14ac:dyDescent="0.2">
      <c r="B20" s="8" t="s">
        <v>65</v>
      </c>
      <c r="C20" s="9">
        <v>2</v>
      </c>
      <c r="D20" s="9">
        <v>2</v>
      </c>
      <c r="E20" s="9">
        <v>1</v>
      </c>
      <c r="F20" s="9">
        <v>1</v>
      </c>
      <c r="G20" s="9">
        <v>1</v>
      </c>
      <c r="H20" s="10">
        <f t="shared" si="0"/>
        <v>1.25</v>
      </c>
      <c r="J20" s="8" t="s">
        <v>84</v>
      </c>
      <c r="K20" s="9">
        <v>4</v>
      </c>
      <c r="L20" s="9">
        <v>1</v>
      </c>
      <c r="M20" s="9">
        <v>1</v>
      </c>
      <c r="N20" s="9">
        <v>2</v>
      </c>
      <c r="O20" s="9">
        <v>1</v>
      </c>
      <c r="P20" s="10">
        <f t="shared" si="1"/>
        <v>1.25</v>
      </c>
    </row>
    <row r="21" spans="2:16" ht="13.5" thickBot="1" x14ac:dyDescent="0.25">
      <c r="B21" s="8" t="s">
        <v>61</v>
      </c>
      <c r="C21" s="9">
        <v>2</v>
      </c>
      <c r="D21" s="9">
        <v>1</v>
      </c>
      <c r="E21" s="9">
        <v>1</v>
      </c>
      <c r="F21" s="9">
        <v>1</v>
      </c>
      <c r="G21" s="9">
        <v>1</v>
      </c>
      <c r="H21" s="10">
        <f t="shared" si="0"/>
        <v>1</v>
      </c>
      <c r="J21" s="11" t="s">
        <v>72</v>
      </c>
      <c r="K21" s="12">
        <v>4</v>
      </c>
      <c r="L21" s="12">
        <v>1</v>
      </c>
      <c r="M21" s="12">
        <v>1</v>
      </c>
      <c r="N21" s="12">
        <v>1</v>
      </c>
      <c r="O21" s="12">
        <v>1</v>
      </c>
      <c r="P21" s="13">
        <f t="shared" si="1"/>
        <v>1</v>
      </c>
    </row>
    <row r="22" spans="2:16" ht="13.5" thickBot="1" x14ac:dyDescent="0.25">
      <c r="B22" s="8" t="s">
        <v>66</v>
      </c>
      <c r="C22" s="9">
        <v>2</v>
      </c>
      <c r="D22" s="9">
        <v>1</v>
      </c>
      <c r="E22" s="9">
        <v>1</v>
      </c>
      <c r="F22" s="9">
        <v>1</v>
      </c>
      <c r="G22" s="9">
        <v>1</v>
      </c>
      <c r="H22" s="10">
        <f t="shared" si="0"/>
        <v>1</v>
      </c>
      <c r="J22" s="46" t="s">
        <v>227</v>
      </c>
      <c r="K22" s="34"/>
      <c r="L22" s="34"/>
      <c r="M22" s="34"/>
      <c r="N22" s="34"/>
      <c r="O22" s="34"/>
      <c r="P22" s="35"/>
    </row>
    <row r="23" spans="2:16" ht="15" x14ac:dyDescent="0.25">
      <c r="B23" s="8" t="s">
        <v>67</v>
      </c>
      <c r="C23" s="9">
        <v>3</v>
      </c>
      <c r="D23" s="9">
        <v>2</v>
      </c>
      <c r="E23" s="9">
        <v>3</v>
      </c>
      <c r="F23" s="9">
        <v>2</v>
      </c>
      <c r="G23" s="9">
        <v>1</v>
      </c>
      <c r="H23" s="10">
        <f t="shared" si="0"/>
        <v>2</v>
      </c>
      <c r="J23" s="6" t="s">
        <v>53</v>
      </c>
      <c r="K23" s="5" t="s">
        <v>54</v>
      </c>
      <c r="L23" s="4" t="s">
        <v>55</v>
      </c>
      <c r="M23" s="43"/>
      <c r="N23" s="43"/>
      <c r="O23" s="43"/>
      <c r="P23" s="44"/>
    </row>
    <row r="24" spans="2:16" x14ac:dyDescent="0.2">
      <c r="B24" s="8" t="s">
        <v>62</v>
      </c>
      <c r="C24" s="9">
        <v>3</v>
      </c>
      <c r="D24" s="9">
        <v>2</v>
      </c>
      <c r="E24" s="9">
        <v>2</v>
      </c>
      <c r="F24" s="9">
        <v>2</v>
      </c>
      <c r="G24" s="9">
        <v>2</v>
      </c>
      <c r="H24" s="10">
        <f t="shared" si="0"/>
        <v>2</v>
      </c>
      <c r="J24" s="42" t="s">
        <v>247</v>
      </c>
      <c r="K24" s="43" t="s">
        <v>249</v>
      </c>
      <c r="L24" s="43">
        <v>1</v>
      </c>
      <c r="M24" s="43"/>
      <c r="N24" s="43"/>
      <c r="O24" s="43"/>
      <c r="P24" s="44"/>
    </row>
    <row r="25" spans="2:16" x14ac:dyDescent="0.2">
      <c r="B25" s="8" t="s">
        <v>70</v>
      </c>
      <c r="C25" s="9">
        <v>3</v>
      </c>
      <c r="D25" s="9">
        <v>2</v>
      </c>
      <c r="E25" s="9">
        <v>1</v>
      </c>
      <c r="F25" s="9">
        <v>2</v>
      </c>
      <c r="G25" s="9">
        <v>2</v>
      </c>
      <c r="H25" s="10">
        <f t="shared" si="0"/>
        <v>1.75</v>
      </c>
      <c r="J25" s="42" t="s">
        <v>248</v>
      </c>
      <c r="K25" s="43" t="s">
        <v>249</v>
      </c>
      <c r="L25" s="43">
        <v>1</v>
      </c>
      <c r="M25" s="43"/>
      <c r="N25" s="43"/>
      <c r="O25" s="43"/>
      <c r="P25" s="44"/>
    </row>
    <row r="26" spans="2:16" ht="13.5" thickBot="1" x14ac:dyDescent="0.25">
      <c r="B26" s="8" t="s">
        <v>71</v>
      </c>
      <c r="C26" s="9">
        <v>3</v>
      </c>
      <c r="D26" s="9">
        <v>3</v>
      </c>
      <c r="E26" s="9">
        <v>1</v>
      </c>
      <c r="F26" s="9">
        <v>1</v>
      </c>
      <c r="G26" s="9">
        <v>2</v>
      </c>
      <c r="H26" s="10">
        <f t="shared" si="0"/>
        <v>1.75</v>
      </c>
      <c r="J26" s="42"/>
      <c r="K26" s="43"/>
      <c r="L26" s="43"/>
      <c r="M26" s="43"/>
      <c r="N26" s="43"/>
      <c r="O26" s="43"/>
      <c r="P26" s="44"/>
    </row>
    <row r="27" spans="2:16" ht="15" x14ac:dyDescent="0.25">
      <c r="B27" s="8" t="s">
        <v>80</v>
      </c>
      <c r="C27" s="9">
        <v>3</v>
      </c>
      <c r="D27" s="9">
        <v>1</v>
      </c>
      <c r="E27" s="9">
        <v>1</v>
      </c>
      <c r="F27" s="9">
        <v>2</v>
      </c>
      <c r="G27" s="9">
        <v>2</v>
      </c>
      <c r="H27" s="10">
        <f t="shared" si="0"/>
        <v>1.5</v>
      </c>
      <c r="J27" s="6" t="s">
        <v>53</v>
      </c>
      <c r="K27" s="5" t="s">
        <v>54</v>
      </c>
      <c r="L27" s="4" t="s">
        <v>55</v>
      </c>
      <c r="M27" s="4" t="s">
        <v>56</v>
      </c>
      <c r="N27" s="4" t="s">
        <v>57</v>
      </c>
      <c r="O27" s="4" t="s">
        <v>58</v>
      </c>
      <c r="P27" s="7" t="s">
        <v>59</v>
      </c>
    </row>
    <row r="28" spans="2:16" x14ac:dyDescent="0.2">
      <c r="B28" s="8" t="s">
        <v>79</v>
      </c>
      <c r="C28" s="9">
        <v>3</v>
      </c>
      <c r="D28" s="9">
        <v>3</v>
      </c>
      <c r="E28" s="9">
        <v>1</v>
      </c>
      <c r="F28" s="9">
        <v>1</v>
      </c>
      <c r="G28" s="9">
        <v>1</v>
      </c>
      <c r="H28" s="10">
        <f t="shared" si="0"/>
        <v>1.5</v>
      </c>
      <c r="J28" s="8" t="s">
        <v>76</v>
      </c>
      <c r="K28" s="9">
        <v>2</v>
      </c>
      <c r="L28" s="9">
        <v>1</v>
      </c>
      <c r="M28" s="9">
        <v>2</v>
      </c>
      <c r="N28" s="9">
        <v>2</v>
      </c>
      <c r="O28" s="9">
        <v>1</v>
      </c>
      <c r="P28" s="10">
        <v>1.5</v>
      </c>
    </row>
    <row r="29" spans="2:16" x14ac:dyDescent="0.2">
      <c r="B29" s="8" t="s">
        <v>81</v>
      </c>
      <c r="C29" s="9">
        <v>3</v>
      </c>
      <c r="D29" s="9">
        <v>2</v>
      </c>
      <c r="E29" s="9">
        <v>2</v>
      </c>
      <c r="F29" s="9">
        <v>1</v>
      </c>
      <c r="G29" s="9">
        <v>1</v>
      </c>
      <c r="H29" s="10">
        <f t="shared" si="0"/>
        <v>1.5</v>
      </c>
      <c r="J29" s="8" t="s">
        <v>61</v>
      </c>
      <c r="K29" s="9">
        <v>2</v>
      </c>
      <c r="L29" s="9">
        <v>1</v>
      </c>
      <c r="M29" s="9">
        <v>1</v>
      </c>
      <c r="N29" s="9">
        <v>1</v>
      </c>
      <c r="O29" s="9">
        <v>1</v>
      </c>
      <c r="P29" s="10">
        <v>1</v>
      </c>
    </row>
    <row r="30" spans="2:16" x14ac:dyDescent="0.2">
      <c r="B30" s="8" t="s">
        <v>73</v>
      </c>
      <c r="C30" s="9">
        <v>4</v>
      </c>
      <c r="D30" s="9">
        <v>3</v>
      </c>
      <c r="E30" s="9">
        <v>3</v>
      </c>
      <c r="F30" s="9">
        <v>3</v>
      </c>
      <c r="G30" s="9">
        <v>2</v>
      </c>
      <c r="H30" s="10">
        <f t="shared" si="0"/>
        <v>2.75</v>
      </c>
      <c r="J30" s="8" t="s">
        <v>82</v>
      </c>
      <c r="K30" s="9">
        <v>4</v>
      </c>
      <c r="L30" s="9">
        <v>1</v>
      </c>
      <c r="M30" s="9">
        <v>2</v>
      </c>
      <c r="N30" s="9">
        <v>1</v>
      </c>
      <c r="O30" s="9">
        <v>2</v>
      </c>
      <c r="P30" s="10">
        <v>1.5</v>
      </c>
    </row>
    <row r="31" spans="2:16" ht="13.5" thickBot="1" x14ac:dyDescent="0.25">
      <c r="B31" s="8" t="s">
        <v>69</v>
      </c>
      <c r="C31" s="9">
        <v>4</v>
      </c>
      <c r="D31" s="9">
        <v>2</v>
      </c>
      <c r="E31" s="9">
        <v>2</v>
      </c>
      <c r="F31" s="9">
        <v>3</v>
      </c>
      <c r="G31" s="9">
        <v>3</v>
      </c>
      <c r="H31" s="10">
        <f t="shared" si="0"/>
        <v>2.5</v>
      </c>
      <c r="J31" s="11" t="s">
        <v>84</v>
      </c>
      <c r="K31" s="12">
        <v>4</v>
      </c>
      <c r="L31" s="12">
        <v>1</v>
      </c>
      <c r="M31" s="12">
        <v>1</v>
      </c>
      <c r="N31" s="12">
        <v>2</v>
      </c>
      <c r="O31" s="12">
        <v>1</v>
      </c>
      <c r="P31" s="13">
        <v>1.25</v>
      </c>
    </row>
    <row r="32" spans="2:16" x14ac:dyDescent="0.2">
      <c r="B32" s="8" t="s">
        <v>68</v>
      </c>
      <c r="C32" s="9">
        <v>4</v>
      </c>
      <c r="D32" s="9">
        <v>3</v>
      </c>
      <c r="E32" s="9">
        <v>2</v>
      </c>
      <c r="F32" s="9">
        <v>1</v>
      </c>
      <c r="G32" s="9">
        <v>3</v>
      </c>
      <c r="H32" s="10">
        <f t="shared" si="0"/>
        <v>2.25</v>
      </c>
      <c r="J32" s="45"/>
      <c r="K32" s="43"/>
      <c r="L32" s="43"/>
      <c r="M32" s="43"/>
      <c r="N32" s="43"/>
      <c r="O32" s="43"/>
      <c r="P32" s="43"/>
    </row>
    <row r="33" spans="2:8" x14ac:dyDescent="0.2">
      <c r="B33" s="8" t="s">
        <v>85</v>
      </c>
      <c r="C33" s="9">
        <v>4</v>
      </c>
      <c r="D33" s="9">
        <v>1</v>
      </c>
      <c r="E33" s="9">
        <v>3</v>
      </c>
      <c r="F33" s="9">
        <v>1</v>
      </c>
      <c r="G33" s="9">
        <v>3</v>
      </c>
      <c r="H33" s="10">
        <f t="shared" si="0"/>
        <v>2</v>
      </c>
    </row>
    <row r="34" spans="2:8" x14ac:dyDescent="0.2">
      <c r="B34" s="8" t="s">
        <v>83</v>
      </c>
      <c r="C34" s="9">
        <v>4</v>
      </c>
      <c r="D34" s="9">
        <v>1</v>
      </c>
      <c r="E34" s="9">
        <v>1</v>
      </c>
      <c r="F34" s="9">
        <v>2</v>
      </c>
      <c r="G34" s="9">
        <v>3</v>
      </c>
      <c r="H34" s="10">
        <f t="shared" si="0"/>
        <v>1.75</v>
      </c>
    </row>
    <row r="35" spans="2:8" x14ac:dyDescent="0.2">
      <c r="B35" s="8" t="s">
        <v>82</v>
      </c>
      <c r="C35" s="9">
        <v>4</v>
      </c>
      <c r="D35" s="9">
        <v>1</v>
      </c>
      <c r="E35" s="9">
        <v>2</v>
      </c>
      <c r="F35" s="9">
        <v>1</v>
      </c>
      <c r="G35" s="9">
        <v>2</v>
      </c>
      <c r="H35" s="10">
        <f t="shared" si="0"/>
        <v>1.5</v>
      </c>
    </row>
    <row r="36" spans="2:8" x14ac:dyDescent="0.2">
      <c r="B36" s="8" t="s">
        <v>84</v>
      </c>
      <c r="C36" s="9">
        <v>4</v>
      </c>
      <c r="D36" s="9">
        <v>1</v>
      </c>
      <c r="E36" s="9">
        <v>1</v>
      </c>
      <c r="F36" s="9">
        <v>2</v>
      </c>
      <c r="G36" s="9">
        <v>1</v>
      </c>
      <c r="H36" s="10">
        <f t="shared" si="0"/>
        <v>1.25</v>
      </c>
    </row>
    <row r="37" spans="2:8" ht="13.5" thickBot="1" x14ac:dyDescent="0.25">
      <c r="B37" s="11" t="s">
        <v>72</v>
      </c>
      <c r="C37" s="12">
        <v>4</v>
      </c>
      <c r="D37" s="12">
        <v>1</v>
      </c>
      <c r="E37" s="12">
        <v>1</v>
      </c>
      <c r="F37" s="12">
        <v>1</v>
      </c>
      <c r="G37" s="12">
        <v>1</v>
      </c>
      <c r="H37" s="13">
        <f t="shared" si="0"/>
        <v>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H15:H21 H11:H14 P23:P26 P11:P21 H22:H3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opLeftCell="D1" workbookViewId="0">
      <selection activeCell="M43" sqref="M43"/>
    </sheetView>
  </sheetViews>
  <sheetFormatPr defaultRowHeight="12.75" outlineLevelRow="2" x14ac:dyDescent="0.2"/>
  <cols>
    <col min="1" max="1" width="9.140625" style="15"/>
    <col min="2" max="3" width="28" style="15" bestFit="1" customWidth="1"/>
    <col min="4" max="4" width="9.85546875" style="15" bestFit="1" customWidth="1"/>
    <col min="5" max="5" width="14" style="15" bestFit="1" customWidth="1"/>
    <col min="6" max="6" width="13.28515625" style="15" bestFit="1" customWidth="1"/>
    <col min="7" max="7" width="15" style="15" bestFit="1" customWidth="1"/>
    <col min="8" max="8" width="9.140625" style="15"/>
    <col min="9" max="9" width="13.28515625" style="15" customWidth="1"/>
    <col min="10" max="10" width="13.28515625" style="15" bestFit="1" customWidth="1"/>
    <col min="11" max="11" width="10.28515625" style="15" bestFit="1" customWidth="1"/>
    <col min="12" max="12" width="9.85546875" style="15" bestFit="1" customWidth="1"/>
    <col min="13" max="13" width="14" style="15" bestFit="1" customWidth="1"/>
    <col min="14" max="14" width="13.28515625" style="15" bestFit="1" customWidth="1"/>
    <col min="15" max="15" width="15" style="15" bestFit="1" customWidth="1"/>
    <col min="16" max="16384" width="9.140625" style="15"/>
  </cols>
  <sheetData>
    <row r="1" spans="1:15" ht="15.75" x14ac:dyDescent="0.25">
      <c r="A1" s="31" t="s">
        <v>95</v>
      </c>
      <c r="B1" s="31"/>
      <c r="C1" s="14"/>
      <c r="D1" s="14"/>
      <c r="E1" s="14"/>
      <c r="F1" s="14"/>
      <c r="G1" s="14"/>
      <c r="H1" s="14"/>
      <c r="I1" s="14"/>
      <c r="J1" s="14"/>
      <c r="K1" s="14"/>
    </row>
    <row r="2" spans="1:15" ht="15.75" x14ac:dyDescent="0.25">
      <c r="A2" s="31" t="s">
        <v>96</v>
      </c>
      <c r="B2" s="31"/>
      <c r="C2" s="14"/>
      <c r="D2" s="14"/>
      <c r="E2" s="14"/>
      <c r="F2" s="14"/>
      <c r="G2" s="14"/>
      <c r="H2" s="14"/>
      <c r="I2" s="14"/>
      <c r="J2" s="14"/>
      <c r="K2" s="14"/>
    </row>
    <row r="3" spans="1:15" ht="15.75" x14ac:dyDescent="0.25">
      <c r="A3" s="31" t="s">
        <v>250</v>
      </c>
      <c r="B3" s="31"/>
      <c r="C3" s="14"/>
      <c r="D3" s="14"/>
      <c r="E3" s="14"/>
      <c r="F3" s="14"/>
      <c r="G3" s="14"/>
      <c r="H3" s="14"/>
      <c r="I3" s="14"/>
      <c r="J3" s="14"/>
      <c r="K3" s="14"/>
    </row>
    <row r="4" spans="1:15" ht="15.75" x14ac:dyDescent="0.25">
      <c r="A4" s="31" t="s">
        <v>97</v>
      </c>
      <c r="B4" s="31"/>
      <c r="C4" s="14"/>
      <c r="D4" s="14"/>
      <c r="E4" s="14"/>
      <c r="F4" s="14"/>
      <c r="G4" s="14"/>
      <c r="H4" s="14"/>
      <c r="I4" s="14"/>
      <c r="J4" s="14"/>
      <c r="K4" s="14"/>
    </row>
    <row r="5" spans="1:15" ht="13.5" thickBot="1" x14ac:dyDescent="0.25"/>
    <row r="6" spans="1:15" x14ac:dyDescent="0.2">
      <c r="I6" s="49" t="s">
        <v>235</v>
      </c>
      <c r="J6" s="50"/>
      <c r="K6" s="50"/>
      <c r="L6" s="50"/>
      <c r="M6" s="50"/>
      <c r="N6" s="50"/>
      <c r="O6" s="51"/>
    </row>
    <row r="7" spans="1:15" ht="25.5" x14ac:dyDescent="0.2">
      <c r="A7" s="16" t="s">
        <v>98</v>
      </c>
      <c r="B7" s="16" t="s">
        <v>99</v>
      </c>
      <c r="C7" s="16" t="s">
        <v>100</v>
      </c>
      <c r="D7" s="17" t="s">
        <v>101</v>
      </c>
      <c r="E7" s="18" t="s">
        <v>102</v>
      </c>
      <c r="F7" s="19" t="s">
        <v>103</v>
      </c>
      <c r="G7" s="19" t="s">
        <v>104</v>
      </c>
      <c r="I7" s="52" t="s">
        <v>98</v>
      </c>
      <c r="J7" s="53" t="s">
        <v>99</v>
      </c>
      <c r="K7" s="53" t="s">
        <v>100</v>
      </c>
      <c r="L7" s="54" t="s">
        <v>101</v>
      </c>
      <c r="M7" s="55" t="s">
        <v>102</v>
      </c>
      <c r="N7" s="56" t="s">
        <v>103</v>
      </c>
      <c r="O7" s="57" t="s">
        <v>104</v>
      </c>
    </row>
    <row r="8" spans="1:15" outlineLevel="2" x14ac:dyDescent="0.2">
      <c r="A8" s="20">
        <v>2290</v>
      </c>
      <c r="B8" s="21" t="s">
        <v>161</v>
      </c>
      <c r="C8" s="27" t="s">
        <v>133</v>
      </c>
      <c r="D8" s="22">
        <v>35476</v>
      </c>
      <c r="E8" s="23">
        <v>10892.650418191855</v>
      </c>
      <c r="F8" s="24" t="s">
        <v>107</v>
      </c>
      <c r="G8" s="25" t="s">
        <v>162</v>
      </c>
      <c r="I8" s="58">
        <v>2380</v>
      </c>
      <c r="J8" s="59" t="s">
        <v>180</v>
      </c>
      <c r="K8" s="27" t="s">
        <v>106</v>
      </c>
      <c r="L8" s="60">
        <v>35564</v>
      </c>
      <c r="M8" s="61">
        <v>10774.331310359032</v>
      </c>
      <c r="N8" s="62" t="s">
        <v>107</v>
      </c>
      <c r="O8" s="63" t="s">
        <v>162</v>
      </c>
    </row>
    <row r="9" spans="1:15" ht="13.5" outlineLevel="2" thickBot="1" x14ac:dyDescent="0.25">
      <c r="A9" s="20">
        <v>2283</v>
      </c>
      <c r="B9" s="21" t="s">
        <v>132</v>
      </c>
      <c r="C9" s="27" t="s">
        <v>133</v>
      </c>
      <c r="D9" s="22">
        <v>35469</v>
      </c>
      <c r="E9" s="23">
        <v>7663.2243031185435</v>
      </c>
      <c r="F9" s="24" t="s">
        <v>107</v>
      </c>
      <c r="G9" s="25" t="s">
        <v>108</v>
      </c>
      <c r="I9" s="64">
        <v>2366</v>
      </c>
      <c r="J9" s="65" t="s">
        <v>205</v>
      </c>
      <c r="K9" s="65" t="s">
        <v>106</v>
      </c>
      <c r="L9" s="66">
        <v>35522</v>
      </c>
      <c r="M9" s="67">
        <v>10484.190666067925</v>
      </c>
      <c r="N9" s="68" t="s">
        <v>107</v>
      </c>
      <c r="O9" s="69" t="s">
        <v>72</v>
      </c>
    </row>
    <row r="10" spans="1:15" ht="13.5" outlineLevel="2" thickBot="1" x14ac:dyDescent="0.25">
      <c r="A10" s="20">
        <v>2284</v>
      </c>
      <c r="B10" s="30" t="s">
        <v>210</v>
      </c>
      <c r="C10" s="27" t="s">
        <v>133</v>
      </c>
      <c r="D10" s="22">
        <v>35470</v>
      </c>
      <c r="E10" s="23">
        <v>4752.4209272126727</v>
      </c>
      <c r="F10" s="24" t="s">
        <v>107</v>
      </c>
      <c r="G10" s="25" t="s">
        <v>72</v>
      </c>
    </row>
    <row r="11" spans="1:15" outlineLevel="2" x14ac:dyDescent="0.2">
      <c r="A11" s="20">
        <v>2287</v>
      </c>
      <c r="B11" s="26" t="s">
        <v>136</v>
      </c>
      <c r="C11" s="27" t="s">
        <v>133</v>
      </c>
      <c r="D11" s="22">
        <v>35473</v>
      </c>
      <c r="E11" s="23">
        <v>6572.6028125459025</v>
      </c>
      <c r="F11" s="24" t="s">
        <v>107</v>
      </c>
      <c r="G11" s="25" t="s">
        <v>108</v>
      </c>
      <c r="I11" s="49" t="s">
        <v>227</v>
      </c>
      <c r="J11" s="50"/>
      <c r="K11" s="50"/>
      <c r="L11" s="50"/>
      <c r="M11" s="50"/>
      <c r="N11" s="50"/>
      <c r="O11" s="51"/>
    </row>
    <row r="12" spans="1:15" ht="28.5" customHeight="1" outlineLevel="2" x14ac:dyDescent="0.2">
      <c r="A12" s="20">
        <v>2288</v>
      </c>
      <c r="B12" s="21" t="s">
        <v>211</v>
      </c>
      <c r="C12" s="27" t="s">
        <v>133</v>
      </c>
      <c r="D12" s="22">
        <v>35474</v>
      </c>
      <c r="E12" s="23">
        <v>13758.762013307427</v>
      </c>
      <c r="F12" s="24" t="s">
        <v>107</v>
      </c>
      <c r="G12" s="25" t="s">
        <v>72</v>
      </c>
      <c r="I12" s="52" t="s">
        <v>99</v>
      </c>
      <c r="J12" s="56" t="s">
        <v>103</v>
      </c>
      <c r="K12" s="70"/>
      <c r="L12" s="70"/>
      <c r="M12" s="70"/>
      <c r="N12" s="70"/>
      <c r="O12" s="71"/>
    </row>
    <row r="13" spans="1:15" outlineLevel="2" x14ac:dyDescent="0.2">
      <c r="A13" s="20">
        <v>2285</v>
      </c>
      <c r="B13" s="21" t="s">
        <v>137</v>
      </c>
      <c r="C13" s="27" t="s">
        <v>133</v>
      </c>
      <c r="D13" s="22">
        <v>35471</v>
      </c>
      <c r="E13" s="23">
        <v>17752.46615565888</v>
      </c>
      <c r="F13" s="24" t="s">
        <v>107</v>
      </c>
      <c r="G13" s="25" t="s">
        <v>108</v>
      </c>
      <c r="I13" s="72" t="s">
        <v>251</v>
      </c>
      <c r="J13" s="62" t="s">
        <v>107</v>
      </c>
      <c r="K13" s="70"/>
      <c r="L13" s="70"/>
      <c r="M13" s="70"/>
      <c r="N13" s="70"/>
      <c r="O13" s="71"/>
    </row>
    <row r="14" spans="1:15" outlineLevel="2" x14ac:dyDescent="0.2">
      <c r="A14" s="20">
        <v>2291</v>
      </c>
      <c r="B14" s="21" t="s">
        <v>139</v>
      </c>
      <c r="C14" s="27" t="s">
        <v>133</v>
      </c>
      <c r="D14" s="22">
        <v>35477</v>
      </c>
      <c r="E14" s="23">
        <v>946.29706221754259</v>
      </c>
      <c r="F14" s="24" t="s">
        <v>107</v>
      </c>
      <c r="G14" s="25" t="s">
        <v>108</v>
      </c>
      <c r="I14" s="73"/>
      <c r="J14" s="70"/>
      <c r="K14" s="70"/>
      <c r="L14" s="70"/>
      <c r="M14" s="70"/>
      <c r="N14" s="70"/>
      <c r="O14" s="71"/>
    </row>
    <row r="15" spans="1:15" outlineLevel="2" x14ac:dyDescent="0.2">
      <c r="A15" s="20">
        <v>2292</v>
      </c>
      <c r="B15" s="26" t="s">
        <v>212</v>
      </c>
      <c r="C15" s="27" t="s">
        <v>133</v>
      </c>
      <c r="D15" s="22">
        <v>35478</v>
      </c>
      <c r="E15" s="23">
        <v>17809.988038486044</v>
      </c>
      <c r="F15" s="24" t="s">
        <v>107</v>
      </c>
      <c r="G15" s="25" t="s">
        <v>72</v>
      </c>
      <c r="I15" s="73"/>
      <c r="J15" s="70"/>
      <c r="K15" s="70"/>
      <c r="L15" s="70"/>
      <c r="M15" s="70"/>
      <c r="N15" s="70"/>
      <c r="O15" s="71"/>
    </row>
    <row r="16" spans="1:15" outlineLevel="2" x14ac:dyDescent="0.2">
      <c r="A16" s="20">
        <v>2293</v>
      </c>
      <c r="B16" s="26" t="s">
        <v>145</v>
      </c>
      <c r="C16" s="27" t="s">
        <v>133</v>
      </c>
      <c r="D16" s="22">
        <v>35479</v>
      </c>
      <c r="E16" s="23">
        <v>16119.065971440883</v>
      </c>
      <c r="F16" s="24" t="s">
        <v>107</v>
      </c>
      <c r="G16" s="25" t="s">
        <v>162</v>
      </c>
      <c r="I16" s="73"/>
      <c r="J16" s="70"/>
      <c r="K16" s="70"/>
      <c r="L16" s="70"/>
      <c r="M16" s="70"/>
      <c r="N16" s="70"/>
      <c r="O16" s="71"/>
    </row>
    <row r="17" spans="1:15" outlineLevel="2" x14ac:dyDescent="0.2">
      <c r="A17" s="20">
        <v>2289</v>
      </c>
      <c r="B17" s="21" t="s">
        <v>145</v>
      </c>
      <c r="C17" s="27" t="s">
        <v>133</v>
      </c>
      <c r="D17" s="22">
        <v>35475</v>
      </c>
      <c r="E17" s="23">
        <v>9028.2726922327856</v>
      </c>
      <c r="F17" s="24" t="s">
        <v>107</v>
      </c>
      <c r="G17" s="25" t="s">
        <v>108</v>
      </c>
      <c r="I17" s="73"/>
      <c r="J17" s="70"/>
      <c r="K17" s="70"/>
      <c r="L17" s="70"/>
      <c r="M17" s="70"/>
      <c r="N17" s="70"/>
      <c r="O17" s="71"/>
    </row>
    <row r="18" spans="1:15" outlineLevel="2" x14ac:dyDescent="0.2">
      <c r="A18" s="20">
        <v>2294</v>
      </c>
      <c r="B18" s="26" t="s">
        <v>147</v>
      </c>
      <c r="C18" s="27" t="s">
        <v>133</v>
      </c>
      <c r="D18" s="22">
        <v>35480</v>
      </c>
      <c r="E18" s="23">
        <v>9573.4455209058397</v>
      </c>
      <c r="F18" s="24" t="s">
        <v>111</v>
      </c>
      <c r="G18" s="25" t="s">
        <v>108</v>
      </c>
      <c r="I18" s="73"/>
      <c r="J18" s="70"/>
      <c r="K18" s="70"/>
      <c r="L18" s="70"/>
      <c r="M18" s="70"/>
      <c r="N18" s="70"/>
      <c r="O18" s="71"/>
    </row>
    <row r="19" spans="1:15" outlineLevel="2" x14ac:dyDescent="0.2">
      <c r="A19" s="20">
        <v>2295</v>
      </c>
      <c r="B19" s="26" t="s">
        <v>213</v>
      </c>
      <c r="C19" s="27" t="s">
        <v>133</v>
      </c>
      <c r="D19" s="22">
        <v>35481</v>
      </c>
      <c r="E19" s="23">
        <v>5035.000816243738</v>
      </c>
      <c r="F19" s="24" t="s">
        <v>117</v>
      </c>
      <c r="G19" s="25" t="s">
        <v>72</v>
      </c>
      <c r="I19" s="73"/>
      <c r="J19" s="70"/>
      <c r="K19" s="70"/>
      <c r="L19" s="70"/>
      <c r="M19" s="70"/>
      <c r="N19" s="70"/>
      <c r="O19" s="71"/>
    </row>
    <row r="20" spans="1:15" ht="25.5" outlineLevel="2" x14ac:dyDescent="0.2">
      <c r="A20" s="20">
        <v>2296</v>
      </c>
      <c r="B20" s="26" t="s">
        <v>191</v>
      </c>
      <c r="C20" s="27" t="s">
        <v>133</v>
      </c>
      <c r="D20" s="22">
        <v>35482</v>
      </c>
      <c r="E20" s="23">
        <v>12969.556329747278</v>
      </c>
      <c r="F20" s="24" t="s">
        <v>117</v>
      </c>
      <c r="G20" s="25" t="s">
        <v>162</v>
      </c>
      <c r="I20" s="52" t="s">
        <v>98</v>
      </c>
      <c r="J20" s="53" t="s">
        <v>99</v>
      </c>
      <c r="K20" s="53" t="s">
        <v>100</v>
      </c>
      <c r="L20" s="54" t="s">
        <v>101</v>
      </c>
      <c r="M20" s="55" t="s">
        <v>102</v>
      </c>
      <c r="N20" s="56" t="s">
        <v>103</v>
      </c>
      <c r="O20" s="57" t="s">
        <v>104</v>
      </c>
    </row>
    <row r="21" spans="1:15" outlineLevel="2" x14ac:dyDescent="0.2">
      <c r="A21" s="20">
        <v>2300</v>
      </c>
      <c r="B21" s="26" t="s">
        <v>153</v>
      </c>
      <c r="C21" s="27" t="s">
        <v>133</v>
      </c>
      <c r="D21" s="22">
        <v>35479</v>
      </c>
      <c r="E21" s="23">
        <v>9024.8432631301148</v>
      </c>
      <c r="F21" s="24" t="s">
        <v>107</v>
      </c>
      <c r="G21" s="25" t="s">
        <v>108</v>
      </c>
      <c r="I21" s="58">
        <v>2370</v>
      </c>
      <c r="J21" s="27" t="s">
        <v>122</v>
      </c>
      <c r="K21" s="27" t="s">
        <v>106</v>
      </c>
      <c r="L21" s="60">
        <v>35534</v>
      </c>
      <c r="M21" s="61">
        <v>14405.422860440593</v>
      </c>
      <c r="N21" s="62" t="s">
        <v>107</v>
      </c>
      <c r="O21" s="63" t="s">
        <v>108</v>
      </c>
    </row>
    <row r="22" spans="1:15" outlineLevel="2" x14ac:dyDescent="0.2">
      <c r="A22" s="20">
        <v>2297</v>
      </c>
      <c r="B22" s="21" t="s">
        <v>154</v>
      </c>
      <c r="C22" s="27" t="s">
        <v>133</v>
      </c>
      <c r="D22" s="22">
        <v>35483</v>
      </c>
      <c r="E22" s="23">
        <v>18239.254448019525</v>
      </c>
      <c r="F22" s="24" t="s">
        <v>117</v>
      </c>
      <c r="G22" s="25" t="s">
        <v>108</v>
      </c>
      <c r="I22" s="58">
        <v>2341</v>
      </c>
      <c r="J22" s="74" t="s">
        <v>169</v>
      </c>
      <c r="K22" s="74" t="s">
        <v>171</v>
      </c>
      <c r="L22" s="60">
        <v>35501</v>
      </c>
      <c r="M22" s="61">
        <v>14874.375221154045</v>
      </c>
      <c r="N22" s="62" t="s">
        <v>107</v>
      </c>
      <c r="O22" s="63" t="s">
        <v>162</v>
      </c>
    </row>
    <row r="23" spans="1:15" outlineLevel="2" x14ac:dyDescent="0.2">
      <c r="A23" s="20">
        <v>2298</v>
      </c>
      <c r="B23" s="26" t="s">
        <v>216</v>
      </c>
      <c r="C23" s="27" t="s">
        <v>133</v>
      </c>
      <c r="D23" s="22">
        <v>35477</v>
      </c>
      <c r="E23" s="23">
        <v>11944.473999767028</v>
      </c>
      <c r="F23" s="24" t="s">
        <v>111</v>
      </c>
      <c r="G23" s="25" t="s">
        <v>72</v>
      </c>
      <c r="I23" s="58">
        <v>2321</v>
      </c>
      <c r="J23" s="74" t="s">
        <v>168</v>
      </c>
      <c r="K23" s="74" t="s">
        <v>167</v>
      </c>
      <c r="L23" s="60">
        <v>35483</v>
      </c>
      <c r="M23" s="61">
        <v>8669.1078080381176</v>
      </c>
      <c r="N23" s="62" t="s">
        <v>107</v>
      </c>
      <c r="O23" s="63" t="s">
        <v>162</v>
      </c>
    </row>
    <row r="24" spans="1:15" outlineLevel="2" x14ac:dyDescent="0.2">
      <c r="A24" s="20">
        <v>2286</v>
      </c>
      <c r="B24" s="28" t="s">
        <v>217</v>
      </c>
      <c r="C24" s="27" t="s">
        <v>133</v>
      </c>
      <c r="D24" s="22">
        <v>35472</v>
      </c>
      <c r="E24" s="23">
        <v>11196.654725874407</v>
      </c>
      <c r="F24" s="24" t="s">
        <v>107</v>
      </c>
      <c r="G24" s="25" t="s">
        <v>72</v>
      </c>
      <c r="I24" s="58">
        <v>2299</v>
      </c>
      <c r="J24" s="74" t="s">
        <v>169</v>
      </c>
      <c r="K24" s="74" t="s">
        <v>170</v>
      </c>
      <c r="L24" s="60">
        <v>35478</v>
      </c>
      <c r="M24" s="61">
        <v>10905.691711970587</v>
      </c>
      <c r="N24" s="62" t="s">
        <v>107</v>
      </c>
      <c r="O24" s="63" t="s">
        <v>162</v>
      </c>
    </row>
    <row r="25" spans="1:15" outlineLevel="1" x14ac:dyDescent="0.2">
      <c r="A25" s="20"/>
      <c r="B25" s="28"/>
      <c r="C25" s="76" t="s">
        <v>252</v>
      </c>
      <c r="D25" s="22"/>
      <c r="E25" s="23">
        <f>SUBTOTAL(1,E8:E24)</f>
        <v>10781.116441064732</v>
      </c>
      <c r="F25" s="24"/>
      <c r="G25" s="25"/>
      <c r="I25" s="58"/>
      <c r="J25" s="74"/>
      <c r="K25" s="74"/>
      <c r="L25" s="60"/>
      <c r="M25" s="61"/>
      <c r="N25" s="62"/>
      <c r="O25" s="63"/>
    </row>
    <row r="26" spans="1:15" outlineLevel="2" x14ac:dyDescent="0.2">
      <c r="A26" s="20">
        <v>2299</v>
      </c>
      <c r="B26" s="26" t="s">
        <v>169</v>
      </c>
      <c r="C26" s="26" t="s">
        <v>170</v>
      </c>
      <c r="D26" s="22">
        <v>35478</v>
      </c>
      <c r="E26" s="23">
        <v>10905.691711970587</v>
      </c>
      <c r="F26" s="24" t="s">
        <v>107</v>
      </c>
      <c r="G26" s="25" t="s">
        <v>162</v>
      </c>
      <c r="I26" s="58">
        <v>2316</v>
      </c>
      <c r="J26" s="74" t="s">
        <v>123</v>
      </c>
      <c r="K26" s="74" t="s">
        <v>110</v>
      </c>
      <c r="L26" s="60">
        <v>35477</v>
      </c>
      <c r="M26" s="61">
        <v>17109.473100109681</v>
      </c>
      <c r="N26" s="62" t="s">
        <v>107</v>
      </c>
      <c r="O26" s="63" t="s">
        <v>108</v>
      </c>
    </row>
    <row r="27" spans="1:15" outlineLevel="1" x14ac:dyDescent="0.2">
      <c r="A27" s="20"/>
      <c r="B27" s="26"/>
      <c r="C27" s="77" t="s">
        <v>253</v>
      </c>
      <c r="D27" s="22"/>
      <c r="E27" s="23">
        <f>SUBTOTAL(1,E26:E26)</f>
        <v>10905.691711970587</v>
      </c>
      <c r="F27" s="24"/>
      <c r="G27" s="25"/>
      <c r="I27" s="58"/>
      <c r="J27" s="74"/>
      <c r="K27" s="74"/>
      <c r="L27" s="60"/>
      <c r="M27" s="61"/>
      <c r="N27" s="62"/>
      <c r="O27" s="63"/>
    </row>
    <row r="28" spans="1:15" ht="13.5" outlineLevel="2" thickBot="1" x14ac:dyDescent="0.25">
      <c r="A28" s="20">
        <v>2301</v>
      </c>
      <c r="B28" s="26" t="s">
        <v>165</v>
      </c>
      <c r="C28" s="26" t="s">
        <v>124</v>
      </c>
      <c r="D28" s="22">
        <v>35480</v>
      </c>
      <c r="E28" s="23">
        <v>17212.227200865746</v>
      </c>
      <c r="F28" s="24" t="s">
        <v>107</v>
      </c>
      <c r="G28" s="25" t="s">
        <v>162</v>
      </c>
      <c r="I28" s="64">
        <v>2302</v>
      </c>
      <c r="J28" s="75" t="s">
        <v>123</v>
      </c>
      <c r="K28" s="75" t="s">
        <v>124</v>
      </c>
      <c r="L28" s="66">
        <v>35470</v>
      </c>
      <c r="M28" s="67">
        <v>5509.8797024716359</v>
      </c>
      <c r="N28" s="68" t="s">
        <v>107</v>
      </c>
      <c r="O28" s="69" t="s">
        <v>108</v>
      </c>
    </row>
    <row r="29" spans="1:15" outlineLevel="2" x14ac:dyDescent="0.2">
      <c r="A29" s="20">
        <v>2302</v>
      </c>
      <c r="B29" s="26" t="s">
        <v>123</v>
      </c>
      <c r="C29" s="26" t="s">
        <v>124</v>
      </c>
      <c r="D29" s="22">
        <v>35470</v>
      </c>
      <c r="E29" s="23">
        <v>5509.8797024716359</v>
      </c>
      <c r="F29" s="24" t="s">
        <v>107</v>
      </c>
      <c r="G29" s="25" t="s">
        <v>108</v>
      </c>
    </row>
    <row r="30" spans="1:15" outlineLevel="2" x14ac:dyDescent="0.2">
      <c r="A30" s="20">
        <v>2303</v>
      </c>
      <c r="B30" s="26" t="s">
        <v>186</v>
      </c>
      <c r="C30" s="26" t="s">
        <v>124</v>
      </c>
      <c r="D30" s="22">
        <v>35471</v>
      </c>
      <c r="E30" s="23">
        <v>16755.097973938777</v>
      </c>
      <c r="F30" s="24" t="s">
        <v>107</v>
      </c>
      <c r="G30" s="25" t="s">
        <v>162</v>
      </c>
    </row>
    <row r="31" spans="1:15" outlineLevel="2" x14ac:dyDescent="0.2">
      <c r="A31" s="20">
        <v>2304</v>
      </c>
      <c r="B31" s="26" t="s">
        <v>144</v>
      </c>
      <c r="C31" s="26" t="s">
        <v>124</v>
      </c>
      <c r="D31" s="22">
        <v>35472</v>
      </c>
      <c r="E31" s="23">
        <v>16043.742052710162</v>
      </c>
      <c r="F31" s="24" t="s">
        <v>107</v>
      </c>
      <c r="G31" s="25" t="s">
        <v>108</v>
      </c>
      <c r="I31" s="48" t="s">
        <v>230</v>
      </c>
    </row>
    <row r="32" spans="1:15" outlineLevel="2" x14ac:dyDescent="0.2">
      <c r="A32" s="20">
        <v>2305</v>
      </c>
      <c r="B32" s="26" t="s">
        <v>189</v>
      </c>
      <c r="C32" s="26" t="s">
        <v>124</v>
      </c>
      <c r="D32" s="22">
        <v>35473</v>
      </c>
      <c r="E32" s="23">
        <v>9817.2396664962489</v>
      </c>
      <c r="F32" s="24" t="s">
        <v>117</v>
      </c>
      <c r="G32" s="25" t="s">
        <v>162</v>
      </c>
    </row>
    <row r="33" spans="1:7" outlineLevel="2" x14ac:dyDescent="0.2">
      <c r="A33" s="20">
        <v>2306</v>
      </c>
      <c r="B33" s="26" t="s">
        <v>151</v>
      </c>
      <c r="C33" s="26" t="s">
        <v>124</v>
      </c>
      <c r="D33" s="22">
        <v>35474</v>
      </c>
      <c r="E33" s="23">
        <v>19337.304659662688</v>
      </c>
      <c r="F33" s="24" t="s">
        <v>117</v>
      </c>
      <c r="G33" s="25" t="s">
        <v>108</v>
      </c>
    </row>
    <row r="34" spans="1:7" outlineLevel="2" x14ac:dyDescent="0.2">
      <c r="A34" s="20">
        <v>2307</v>
      </c>
      <c r="B34" s="26" t="s">
        <v>196</v>
      </c>
      <c r="C34" s="26" t="s">
        <v>124</v>
      </c>
      <c r="D34" s="22">
        <v>35480</v>
      </c>
      <c r="E34" s="23">
        <v>15895.60254726397</v>
      </c>
      <c r="F34" s="24" t="s">
        <v>111</v>
      </c>
      <c r="G34" s="25" t="s">
        <v>162</v>
      </c>
    </row>
    <row r="35" spans="1:7" outlineLevel="2" x14ac:dyDescent="0.2">
      <c r="A35" s="20">
        <v>2308</v>
      </c>
      <c r="B35" s="26" t="s">
        <v>155</v>
      </c>
      <c r="C35" s="26" t="s">
        <v>124</v>
      </c>
      <c r="D35" s="22">
        <v>35481</v>
      </c>
      <c r="E35" s="23">
        <v>14939.156679444299</v>
      </c>
      <c r="F35" s="24" t="s">
        <v>107</v>
      </c>
      <c r="G35" s="25" t="s">
        <v>108</v>
      </c>
    </row>
    <row r="36" spans="1:7" outlineLevel="2" x14ac:dyDescent="0.2">
      <c r="A36" s="20">
        <v>2310</v>
      </c>
      <c r="B36" s="26" t="s">
        <v>159</v>
      </c>
      <c r="C36" s="26" t="s">
        <v>124</v>
      </c>
      <c r="D36" s="22">
        <v>35483</v>
      </c>
      <c r="E36" s="23">
        <v>5627.0653556995712</v>
      </c>
      <c r="F36" s="24" t="s">
        <v>107</v>
      </c>
      <c r="G36" s="25" t="s">
        <v>108</v>
      </c>
    </row>
    <row r="37" spans="1:7" outlineLevel="2" x14ac:dyDescent="0.2">
      <c r="A37" s="20">
        <v>2311</v>
      </c>
      <c r="B37" s="26" t="s">
        <v>159</v>
      </c>
      <c r="C37" s="26" t="s">
        <v>124</v>
      </c>
      <c r="D37" s="22">
        <v>35477</v>
      </c>
      <c r="E37" s="23">
        <v>7635.3983254857339</v>
      </c>
      <c r="F37" s="24" t="s">
        <v>107</v>
      </c>
      <c r="G37" s="25" t="s">
        <v>108</v>
      </c>
    </row>
    <row r="38" spans="1:7" outlineLevel="2" x14ac:dyDescent="0.2">
      <c r="A38" s="20">
        <v>2312</v>
      </c>
      <c r="B38" s="26" t="s">
        <v>160</v>
      </c>
      <c r="C38" s="26" t="s">
        <v>124</v>
      </c>
      <c r="D38" s="22">
        <v>35478</v>
      </c>
      <c r="E38" s="23">
        <v>11473.494595391927</v>
      </c>
      <c r="F38" s="24" t="s">
        <v>117</v>
      </c>
      <c r="G38" s="25" t="s">
        <v>108</v>
      </c>
    </row>
    <row r="39" spans="1:7" outlineLevel="1" x14ac:dyDescent="0.2">
      <c r="A39" s="20"/>
      <c r="B39" s="26"/>
      <c r="C39" s="77" t="s">
        <v>254</v>
      </c>
      <c r="D39" s="22"/>
      <c r="E39" s="23">
        <f>SUBTOTAL(1,E28:E38)</f>
        <v>12749.655341766433</v>
      </c>
      <c r="F39" s="24"/>
      <c r="G39" s="25"/>
    </row>
    <row r="40" spans="1:7" outlineLevel="2" x14ac:dyDescent="0.2">
      <c r="A40" s="20">
        <v>2313</v>
      </c>
      <c r="B40" s="26" t="s">
        <v>109</v>
      </c>
      <c r="C40" s="26" t="s">
        <v>110</v>
      </c>
      <c r="D40" s="22">
        <v>35479</v>
      </c>
      <c r="E40" s="23">
        <v>5416.9613441102447</v>
      </c>
      <c r="F40" s="24" t="s">
        <v>111</v>
      </c>
      <c r="G40" s="25" t="s">
        <v>108</v>
      </c>
    </row>
    <row r="41" spans="1:7" outlineLevel="2" x14ac:dyDescent="0.2">
      <c r="A41" s="20">
        <v>2314</v>
      </c>
      <c r="B41" s="21" t="s">
        <v>112</v>
      </c>
      <c r="C41" s="21" t="s">
        <v>110</v>
      </c>
      <c r="D41" s="22">
        <v>35480</v>
      </c>
      <c r="E41" s="23">
        <v>4203.9005067149701</v>
      </c>
      <c r="F41" s="24" t="s">
        <v>107</v>
      </c>
      <c r="G41" s="25" t="s">
        <v>108</v>
      </c>
    </row>
    <row r="42" spans="1:7" outlineLevel="2" x14ac:dyDescent="0.2">
      <c r="A42" s="20">
        <v>2315</v>
      </c>
      <c r="B42" s="26" t="s">
        <v>119</v>
      </c>
      <c r="C42" s="26" t="s">
        <v>110</v>
      </c>
      <c r="D42" s="22">
        <v>35483</v>
      </c>
      <c r="E42" s="23">
        <v>10733.416447724276</v>
      </c>
      <c r="F42" s="24" t="s">
        <v>107</v>
      </c>
      <c r="G42" s="25" t="s">
        <v>108</v>
      </c>
    </row>
    <row r="43" spans="1:7" outlineLevel="2" x14ac:dyDescent="0.2">
      <c r="A43" s="20">
        <v>2316</v>
      </c>
      <c r="B43" s="26" t="s">
        <v>123</v>
      </c>
      <c r="C43" s="26" t="s">
        <v>110</v>
      </c>
      <c r="D43" s="22">
        <v>35477</v>
      </c>
      <c r="E43" s="23">
        <v>17109.473100109681</v>
      </c>
      <c r="F43" s="24" t="s">
        <v>107</v>
      </c>
      <c r="G43" s="25" t="s">
        <v>108</v>
      </c>
    </row>
    <row r="44" spans="1:7" outlineLevel="1" x14ac:dyDescent="0.2">
      <c r="A44" s="20"/>
      <c r="B44" s="26"/>
      <c r="C44" s="77" t="s">
        <v>255</v>
      </c>
      <c r="D44" s="22"/>
      <c r="E44" s="23">
        <f>SUBTOTAL(1,E40:E43)</f>
        <v>9365.9378496647932</v>
      </c>
      <c r="F44" s="24"/>
      <c r="G44" s="25"/>
    </row>
    <row r="45" spans="1:7" outlineLevel="2" x14ac:dyDescent="0.2">
      <c r="A45" s="20">
        <v>2317</v>
      </c>
      <c r="B45" s="21" t="s">
        <v>181</v>
      </c>
      <c r="C45" s="21" t="s">
        <v>182</v>
      </c>
      <c r="D45" s="22">
        <v>35478</v>
      </c>
      <c r="E45" s="23">
        <v>16361.856177167607</v>
      </c>
      <c r="F45" s="24" t="s">
        <v>107</v>
      </c>
      <c r="G45" s="25" t="s">
        <v>162</v>
      </c>
    </row>
    <row r="46" spans="1:7" outlineLevel="2" x14ac:dyDescent="0.2">
      <c r="A46" s="20">
        <v>2318</v>
      </c>
      <c r="B46" s="21" t="s">
        <v>195</v>
      </c>
      <c r="C46" s="21" t="s">
        <v>182</v>
      </c>
      <c r="D46" s="22">
        <v>35483</v>
      </c>
      <c r="E46" s="23">
        <v>14016.055963061654</v>
      </c>
      <c r="F46" s="24" t="s">
        <v>117</v>
      </c>
      <c r="G46" s="25" t="s">
        <v>162</v>
      </c>
    </row>
    <row r="47" spans="1:7" outlineLevel="1" x14ac:dyDescent="0.2">
      <c r="A47" s="20"/>
      <c r="B47" s="21"/>
      <c r="C47" s="78" t="s">
        <v>256</v>
      </c>
      <c r="D47" s="22"/>
      <c r="E47" s="23">
        <f>SUBTOTAL(1,E45:E46)</f>
        <v>15188.956070114629</v>
      </c>
      <c r="F47" s="24"/>
      <c r="G47" s="25"/>
    </row>
    <row r="48" spans="1:7" outlineLevel="2" x14ac:dyDescent="0.2">
      <c r="A48" s="20">
        <v>2319</v>
      </c>
      <c r="B48" s="21" t="s">
        <v>184</v>
      </c>
      <c r="C48" s="21" t="s">
        <v>185</v>
      </c>
      <c r="D48" s="22">
        <v>35477</v>
      </c>
      <c r="E48" s="23">
        <v>15912.153228496511</v>
      </c>
      <c r="F48" s="24" t="s">
        <v>111</v>
      </c>
      <c r="G48" s="25" t="s">
        <v>162</v>
      </c>
    </row>
    <row r="49" spans="1:7" outlineLevel="1" x14ac:dyDescent="0.2">
      <c r="A49" s="20"/>
      <c r="B49" s="21"/>
      <c r="C49" s="78" t="s">
        <v>257</v>
      </c>
      <c r="D49" s="22"/>
      <c r="E49" s="23">
        <f>SUBTOTAL(1,E48:E48)</f>
        <v>15912.153228496511</v>
      </c>
      <c r="F49" s="24"/>
      <c r="G49" s="25"/>
    </row>
    <row r="50" spans="1:7" outlineLevel="2" x14ac:dyDescent="0.2">
      <c r="A50" s="20">
        <v>2320</v>
      </c>
      <c r="B50" s="26" t="s">
        <v>166</v>
      </c>
      <c r="C50" s="26" t="s">
        <v>167</v>
      </c>
      <c r="D50" s="22">
        <v>35478</v>
      </c>
      <c r="E50" s="23">
        <v>17483.397064230528</v>
      </c>
      <c r="F50" s="24" t="s">
        <v>107</v>
      </c>
      <c r="G50" s="25" t="s">
        <v>162</v>
      </c>
    </row>
    <row r="51" spans="1:7" outlineLevel="2" x14ac:dyDescent="0.2">
      <c r="A51" s="20">
        <v>2321</v>
      </c>
      <c r="B51" s="26" t="s">
        <v>168</v>
      </c>
      <c r="C51" s="26" t="s">
        <v>167</v>
      </c>
      <c r="D51" s="22">
        <v>35483</v>
      </c>
      <c r="E51" s="23">
        <v>8669.1078080381176</v>
      </c>
      <c r="F51" s="24" t="s">
        <v>107</v>
      </c>
      <c r="G51" s="25" t="s">
        <v>162</v>
      </c>
    </row>
    <row r="52" spans="1:7" outlineLevel="2" x14ac:dyDescent="0.2">
      <c r="A52" s="20">
        <v>2322</v>
      </c>
      <c r="B52" s="26" t="s">
        <v>188</v>
      </c>
      <c r="C52" s="26" t="s">
        <v>167</v>
      </c>
      <c r="D52" s="22">
        <v>35477</v>
      </c>
      <c r="E52" s="23">
        <v>3534.3227423446779</v>
      </c>
      <c r="F52" s="24" t="s">
        <v>107</v>
      </c>
      <c r="G52" s="25" t="s">
        <v>162</v>
      </c>
    </row>
    <row r="53" spans="1:7" outlineLevel="2" x14ac:dyDescent="0.2">
      <c r="A53" s="20">
        <v>2323</v>
      </c>
      <c r="B53" s="26" t="s">
        <v>190</v>
      </c>
      <c r="C53" s="26" t="s">
        <v>167</v>
      </c>
      <c r="D53" s="22">
        <v>35478</v>
      </c>
      <c r="E53" s="23">
        <v>14810.192567079619</v>
      </c>
      <c r="F53" s="24" t="s">
        <v>107</v>
      </c>
      <c r="G53" s="25" t="s">
        <v>162</v>
      </c>
    </row>
    <row r="54" spans="1:7" outlineLevel="1" x14ac:dyDescent="0.2">
      <c r="A54" s="20"/>
      <c r="B54" s="26"/>
      <c r="C54" s="77" t="s">
        <v>258</v>
      </c>
      <c r="D54" s="22"/>
      <c r="E54" s="23">
        <f>SUBTOTAL(1,E50:E53)</f>
        <v>11124.255045423237</v>
      </c>
      <c r="F54" s="24"/>
      <c r="G54" s="25"/>
    </row>
    <row r="55" spans="1:7" outlineLevel="2" x14ac:dyDescent="0.2">
      <c r="A55" s="20">
        <v>2324</v>
      </c>
      <c r="B55" s="26" t="s">
        <v>201</v>
      </c>
      <c r="C55" s="26" t="s">
        <v>198</v>
      </c>
      <c r="D55" s="22">
        <v>35479</v>
      </c>
      <c r="E55" s="23">
        <v>15127.741288934456</v>
      </c>
      <c r="F55" s="24" t="s">
        <v>117</v>
      </c>
      <c r="G55" s="25" t="s">
        <v>72</v>
      </c>
    </row>
    <row r="56" spans="1:7" outlineLevel="2" x14ac:dyDescent="0.2">
      <c r="A56" s="20">
        <v>2326</v>
      </c>
      <c r="B56" s="26" t="s">
        <v>208</v>
      </c>
      <c r="C56" s="26" t="s">
        <v>198</v>
      </c>
      <c r="D56" s="22">
        <v>35481</v>
      </c>
      <c r="E56" s="23">
        <v>16113.578934160503</v>
      </c>
      <c r="F56" s="24" t="s">
        <v>117</v>
      </c>
      <c r="G56" s="25" t="s">
        <v>72</v>
      </c>
    </row>
    <row r="57" spans="1:7" outlineLevel="2" x14ac:dyDescent="0.2">
      <c r="A57" s="20">
        <v>2325</v>
      </c>
      <c r="B57" s="26" t="s">
        <v>209</v>
      </c>
      <c r="C57" s="26" t="s">
        <v>198</v>
      </c>
      <c r="D57" s="22">
        <v>35480</v>
      </c>
      <c r="E57" s="23">
        <v>13773.738625286036</v>
      </c>
      <c r="F57" s="24" t="s">
        <v>107</v>
      </c>
      <c r="G57" s="25" t="s">
        <v>72</v>
      </c>
    </row>
    <row r="58" spans="1:7" outlineLevel="2" x14ac:dyDescent="0.2">
      <c r="A58" s="20">
        <v>2327</v>
      </c>
      <c r="B58" s="26" t="s">
        <v>214</v>
      </c>
      <c r="C58" s="26" t="s">
        <v>198</v>
      </c>
      <c r="D58" s="22">
        <v>35482</v>
      </c>
      <c r="E58" s="23">
        <v>15685.25239030997</v>
      </c>
      <c r="F58" s="24" t="s">
        <v>107</v>
      </c>
      <c r="G58" s="25" t="s">
        <v>72</v>
      </c>
    </row>
    <row r="59" spans="1:7" outlineLevel="2" x14ac:dyDescent="0.2">
      <c r="A59" s="20">
        <v>2328</v>
      </c>
      <c r="B59" s="26" t="s">
        <v>197</v>
      </c>
      <c r="C59" s="26" t="s">
        <v>198</v>
      </c>
      <c r="D59" s="22">
        <v>35483</v>
      </c>
      <c r="E59" s="23">
        <v>9090.2652342097481</v>
      </c>
      <c r="F59" s="24" t="s">
        <v>117</v>
      </c>
      <c r="G59" s="25" t="s">
        <v>162</v>
      </c>
    </row>
    <row r="60" spans="1:7" outlineLevel="2" x14ac:dyDescent="0.2">
      <c r="A60" s="20">
        <v>2329</v>
      </c>
      <c r="B60" s="26" t="s">
        <v>199</v>
      </c>
      <c r="C60" s="26" t="s">
        <v>198</v>
      </c>
      <c r="D60" s="22">
        <v>35484</v>
      </c>
      <c r="E60" s="23">
        <v>19721.405173944611</v>
      </c>
      <c r="F60" s="24" t="s">
        <v>107</v>
      </c>
      <c r="G60" s="25" t="s">
        <v>162</v>
      </c>
    </row>
    <row r="61" spans="1:7" outlineLevel="1" x14ac:dyDescent="0.2">
      <c r="A61" s="20"/>
      <c r="B61" s="26"/>
      <c r="C61" s="77" t="s">
        <v>259</v>
      </c>
      <c r="D61" s="22"/>
      <c r="E61" s="23">
        <f>SUBTOTAL(1,E55:E60)</f>
        <v>14918.663607807555</v>
      </c>
      <c r="F61" s="24"/>
      <c r="G61" s="25"/>
    </row>
    <row r="62" spans="1:7" outlineLevel="2" x14ac:dyDescent="0.2">
      <c r="A62" s="20">
        <v>2330</v>
      </c>
      <c r="B62" s="21" t="s">
        <v>204</v>
      </c>
      <c r="C62" s="21" t="s">
        <v>173</v>
      </c>
      <c r="D62" s="22">
        <v>35483</v>
      </c>
      <c r="E62" s="23">
        <v>8146.7533100203764</v>
      </c>
      <c r="F62" s="24" t="s">
        <v>117</v>
      </c>
      <c r="G62" s="25" t="s">
        <v>72</v>
      </c>
    </row>
    <row r="63" spans="1:7" outlineLevel="2" x14ac:dyDescent="0.2">
      <c r="A63" s="20">
        <v>2331</v>
      </c>
      <c r="B63" s="21" t="s">
        <v>207</v>
      </c>
      <c r="C63" s="21" t="s">
        <v>173</v>
      </c>
      <c r="D63" s="22">
        <v>35477</v>
      </c>
      <c r="E63" s="23">
        <v>13490.797710112194</v>
      </c>
      <c r="F63" s="24" t="s">
        <v>107</v>
      </c>
      <c r="G63" s="25" t="s">
        <v>72</v>
      </c>
    </row>
    <row r="64" spans="1:7" outlineLevel="2" x14ac:dyDescent="0.2">
      <c r="A64" s="20">
        <v>2332</v>
      </c>
      <c r="B64" s="28" t="s">
        <v>172</v>
      </c>
      <c r="C64" s="21" t="s">
        <v>173</v>
      </c>
      <c r="D64" s="22">
        <v>35478</v>
      </c>
      <c r="E64" s="23">
        <v>17350.851011862465</v>
      </c>
      <c r="F64" s="24" t="s">
        <v>117</v>
      </c>
      <c r="G64" s="25" t="s">
        <v>162</v>
      </c>
    </row>
    <row r="65" spans="1:7" outlineLevel="2" x14ac:dyDescent="0.2">
      <c r="A65" s="20">
        <v>2333</v>
      </c>
      <c r="B65" s="21" t="s">
        <v>187</v>
      </c>
      <c r="C65" s="21" t="s">
        <v>173</v>
      </c>
      <c r="D65" s="22">
        <v>35479</v>
      </c>
      <c r="E65" s="23">
        <v>6934.3275012887243</v>
      </c>
      <c r="F65" s="24" t="s">
        <v>107</v>
      </c>
      <c r="G65" s="25" t="s">
        <v>162</v>
      </c>
    </row>
    <row r="66" spans="1:7" outlineLevel="1" x14ac:dyDescent="0.2">
      <c r="A66" s="20"/>
      <c r="B66" s="21"/>
      <c r="C66" s="78" t="s">
        <v>260</v>
      </c>
      <c r="D66" s="22"/>
      <c r="E66" s="23">
        <f>SUBTOTAL(1,E62:E65)</f>
        <v>11480.68238332094</v>
      </c>
      <c r="F66" s="24"/>
      <c r="G66" s="25"/>
    </row>
    <row r="67" spans="1:7" outlineLevel="2" x14ac:dyDescent="0.2">
      <c r="A67" s="20">
        <v>2368</v>
      </c>
      <c r="B67" s="21" t="s">
        <v>164</v>
      </c>
      <c r="C67" s="21" t="s">
        <v>164</v>
      </c>
      <c r="D67" s="22">
        <v>35528</v>
      </c>
      <c r="E67" s="23">
        <v>1051.2808259759154</v>
      </c>
      <c r="F67" s="24" t="s">
        <v>107</v>
      </c>
      <c r="G67" s="25" t="s">
        <v>162</v>
      </c>
    </row>
    <row r="68" spans="1:7" outlineLevel="1" x14ac:dyDescent="0.2">
      <c r="A68" s="20"/>
      <c r="B68" s="21"/>
      <c r="C68" s="78" t="s">
        <v>261</v>
      </c>
      <c r="D68" s="22"/>
      <c r="E68" s="23">
        <f>SUBTOTAL(1,E67:E67)</f>
        <v>1051.2808259759154</v>
      </c>
      <c r="F68" s="24"/>
      <c r="G68" s="25"/>
    </row>
    <row r="69" spans="1:7" outlineLevel="2" x14ac:dyDescent="0.2">
      <c r="A69" s="20">
        <v>2334</v>
      </c>
      <c r="B69" s="26" t="s">
        <v>202</v>
      </c>
      <c r="C69" s="26" t="s">
        <v>203</v>
      </c>
      <c r="D69" s="22">
        <v>35480</v>
      </c>
      <c r="E69" s="23">
        <v>6256.9301565583446</v>
      </c>
      <c r="F69" s="24" t="s">
        <v>117</v>
      </c>
      <c r="G69" s="25" t="s">
        <v>72</v>
      </c>
    </row>
    <row r="70" spans="1:7" outlineLevel="2" x14ac:dyDescent="0.2">
      <c r="A70" s="20">
        <v>2335</v>
      </c>
      <c r="B70" s="26" t="s">
        <v>219</v>
      </c>
      <c r="C70" s="26" t="s">
        <v>203</v>
      </c>
      <c r="D70" s="22">
        <v>35483</v>
      </c>
      <c r="E70" s="23">
        <v>13537.607559502449</v>
      </c>
      <c r="F70" s="24" t="s">
        <v>107</v>
      </c>
      <c r="G70" s="25" t="s">
        <v>72</v>
      </c>
    </row>
    <row r="71" spans="1:7" outlineLevel="1" x14ac:dyDescent="0.2">
      <c r="A71" s="20"/>
      <c r="B71" s="26"/>
      <c r="C71" s="77" t="s">
        <v>262</v>
      </c>
      <c r="D71" s="22"/>
      <c r="E71" s="23">
        <f>SUBTOTAL(1,E69:E70)</f>
        <v>9897.2688580303966</v>
      </c>
      <c r="F71" s="24"/>
      <c r="G71" s="25"/>
    </row>
    <row r="72" spans="1:7" outlineLevel="2" x14ac:dyDescent="0.2">
      <c r="A72" s="20">
        <v>2351</v>
      </c>
      <c r="B72" s="26" t="s">
        <v>206</v>
      </c>
      <c r="C72" s="26" t="s">
        <v>206</v>
      </c>
      <c r="D72" s="22">
        <v>35489</v>
      </c>
      <c r="E72" s="23">
        <v>1037.8343786103671</v>
      </c>
      <c r="F72" s="24" t="s">
        <v>107</v>
      </c>
      <c r="G72" s="25" t="s">
        <v>72</v>
      </c>
    </row>
    <row r="73" spans="1:7" outlineLevel="1" x14ac:dyDescent="0.2">
      <c r="A73" s="20"/>
      <c r="B73" s="26"/>
      <c r="C73" s="77" t="s">
        <v>263</v>
      </c>
      <c r="D73" s="22"/>
      <c r="E73" s="23">
        <f>SUBTOTAL(1,E72:E72)</f>
        <v>1037.8343786103671</v>
      </c>
      <c r="F73" s="24"/>
      <c r="G73" s="25"/>
    </row>
    <row r="74" spans="1:7" outlineLevel="2" x14ac:dyDescent="0.2">
      <c r="A74" s="20">
        <v>2336</v>
      </c>
      <c r="B74" s="21" t="s">
        <v>179</v>
      </c>
      <c r="C74" s="21" t="s">
        <v>149</v>
      </c>
      <c r="D74" s="22">
        <v>35486</v>
      </c>
      <c r="E74" s="23">
        <v>17070.381873553648</v>
      </c>
      <c r="F74" s="24" t="s">
        <v>107</v>
      </c>
      <c r="G74" s="25" t="s">
        <v>162</v>
      </c>
    </row>
    <row r="75" spans="1:7" outlineLevel="2" x14ac:dyDescent="0.2">
      <c r="A75" s="20">
        <v>2337</v>
      </c>
      <c r="B75" s="21" t="s">
        <v>183</v>
      </c>
      <c r="C75" s="21" t="s">
        <v>149</v>
      </c>
      <c r="D75" s="22">
        <v>35489</v>
      </c>
      <c r="E75" s="23">
        <v>12446.920170380285</v>
      </c>
      <c r="F75" s="24" t="s">
        <v>107</v>
      </c>
      <c r="G75" s="25" t="s">
        <v>162</v>
      </c>
    </row>
    <row r="76" spans="1:7" outlineLevel="2" x14ac:dyDescent="0.2">
      <c r="A76" s="20">
        <v>2338</v>
      </c>
      <c r="B76" s="21" t="s">
        <v>148</v>
      </c>
      <c r="C76" s="21" t="s">
        <v>149</v>
      </c>
      <c r="D76" s="22">
        <v>35492</v>
      </c>
      <c r="E76" s="23">
        <v>5429.5333047743807</v>
      </c>
      <c r="F76" s="24" t="s">
        <v>107</v>
      </c>
      <c r="G76" s="25" t="s">
        <v>108</v>
      </c>
    </row>
    <row r="77" spans="1:7" outlineLevel="2" x14ac:dyDescent="0.2">
      <c r="A77" s="20">
        <v>2339</v>
      </c>
      <c r="B77" s="21" t="s">
        <v>192</v>
      </c>
      <c r="C77" s="21" t="s">
        <v>149</v>
      </c>
      <c r="D77" s="22">
        <v>35495</v>
      </c>
      <c r="E77" s="23">
        <v>7673.1261891958848</v>
      </c>
      <c r="F77" s="24" t="s">
        <v>107</v>
      </c>
      <c r="G77" s="25" t="s">
        <v>162</v>
      </c>
    </row>
    <row r="78" spans="1:7" outlineLevel="1" x14ac:dyDescent="0.2">
      <c r="A78" s="20"/>
      <c r="B78" s="21"/>
      <c r="C78" s="78" t="s">
        <v>264</v>
      </c>
      <c r="D78" s="22"/>
      <c r="E78" s="23">
        <f>SUBTOTAL(1,E74:E77)</f>
        <v>10654.990384476048</v>
      </c>
      <c r="F78" s="24"/>
      <c r="G78" s="25"/>
    </row>
    <row r="79" spans="1:7" outlineLevel="2" x14ac:dyDescent="0.2">
      <c r="A79" s="20">
        <v>2341</v>
      </c>
      <c r="B79" s="26" t="s">
        <v>169</v>
      </c>
      <c r="C79" s="26" t="s">
        <v>171</v>
      </c>
      <c r="D79" s="22">
        <v>35501</v>
      </c>
      <c r="E79" s="23">
        <v>14874.375221154045</v>
      </c>
      <c r="F79" s="24" t="s">
        <v>107</v>
      </c>
      <c r="G79" s="25" t="s">
        <v>162</v>
      </c>
    </row>
    <row r="80" spans="1:7" outlineLevel="1" x14ac:dyDescent="0.2">
      <c r="A80" s="20"/>
      <c r="B80" s="26"/>
      <c r="C80" s="77" t="s">
        <v>265</v>
      </c>
      <c r="D80" s="22"/>
      <c r="E80" s="23">
        <f>SUBTOTAL(1,E79:E79)</f>
        <v>14874.375221154045</v>
      </c>
      <c r="F80" s="24"/>
      <c r="G80" s="25"/>
    </row>
    <row r="81" spans="1:7" outlineLevel="2" x14ac:dyDescent="0.2">
      <c r="A81" s="20">
        <v>2342</v>
      </c>
      <c r="B81" s="21" t="s">
        <v>114</v>
      </c>
      <c r="C81" s="21" t="s">
        <v>115</v>
      </c>
      <c r="D81" s="22">
        <v>35504</v>
      </c>
      <c r="E81" s="23">
        <v>5465.5869538844645</v>
      </c>
      <c r="F81" s="24" t="s">
        <v>107</v>
      </c>
      <c r="G81" s="25" t="s">
        <v>108</v>
      </c>
    </row>
    <row r="82" spans="1:7" outlineLevel="1" x14ac:dyDescent="0.2">
      <c r="A82" s="20"/>
      <c r="B82" s="21"/>
      <c r="C82" s="78" t="s">
        <v>266</v>
      </c>
      <c r="D82" s="22"/>
      <c r="E82" s="23">
        <f>SUBTOTAL(1,E81:E81)</f>
        <v>5465.5869538844645</v>
      </c>
      <c r="F82" s="24"/>
      <c r="G82" s="25"/>
    </row>
    <row r="83" spans="1:7" outlineLevel="2" x14ac:dyDescent="0.2">
      <c r="A83" s="20">
        <v>2344</v>
      </c>
      <c r="B83" s="26" t="s">
        <v>141</v>
      </c>
      <c r="C83" s="26" t="s">
        <v>142</v>
      </c>
      <c r="D83" s="22">
        <v>35510</v>
      </c>
      <c r="E83" s="23">
        <v>10041.009508622745</v>
      </c>
      <c r="F83" s="24" t="s">
        <v>107</v>
      </c>
      <c r="G83" s="25" t="s">
        <v>108</v>
      </c>
    </row>
    <row r="84" spans="1:7" outlineLevel="2" x14ac:dyDescent="0.2">
      <c r="A84" s="20">
        <v>2345</v>
      </c>
      <c r="B84" s="26" t="s">
        <v>143</v>
      </c>
      <c r="C84" s="26" t="s">
        <v>142</v>
      </c>
      <c r="D84" s="22">
        <v>35477</v>
      </c>
      <c r="E84" s="23">
        <v>16980.924183975316</v>
      </c>
      <c r="F84" s="24" t="s">
        <v>111</v>
      </c>
      <c r="G84" s="25" t="s">
        <v>108</v>
      </c>
    </row>
    <row r="85" spans="1:7" outlineLevel="2" x14ac:dyDescent="0.2">
      <c r="A85" s="20">
        <v>2346</v>
      </c>
      <c r="B85" s="21" t="s">
        <v>150</v>
      </c>
      <c r="C85" s="21" t="s">
        <v>142</v>
      </c>
      <c r="D85" s="22">
        <v>35478</v>
      </c>
      <c r="E85" s="23">
        <v>13882.95082158498</v>
      </c>
      <c r="F85" s="24" t="s">
        <v>107</v>
      </c>
      <c r="G85" s="25" t="s">
        <v>108</v>
      </c>
    </row>
    <row r="86" spans="1:7" outlineLevel="2" x14ac:dyDescent="0.2">
      <c r="A86" s="20">
        <v>2347</v>
      </c>
      <c r="B86" s="26" t="s">
        <v>215</v>
      </c>
      <c r="C86" s="26" t="s">
        <v>142</v>
      </c>
      <c r="D86" s="22">
        <v>35479</v>
      </c>
      <c r="E86" s="23">
        <v>8686.5587860946289</v>
      </c>
      <c r="F86" s="24" t="s">
        <v>111</v>
      </c>
      <c r="G86" s="25" t="s">
        <v>72</v>
      </c>
    </row>
    <row r="87" spans="1:7" outlineLevel="2" x14ac:dyDescent="0.2">
      <c r="A87" s="20">
        <v>2348</v>
      </c>
      <c r="B87" s="26" t="s">
        <v>157</v>
      </c>
      <c r="C87" s="26" t="s">
        <v>142</v>
      </c>
      <c r="D87" s="22">
        <v>35480</v>
      </c>
      <c r="E87" s="23">
        <v>14920.378235353073</v>
      </c>
      <c r="F87" s="24" t="s">
        <v>107</v>
      </c>
      <c r="G87" s="25" t="s">
        <v>108</v>
      </c>
    </row>
    <row r="88" spans="1:7" outlineLevel="2" x14ac:dyDescent="0.2">
      <c r="A88" s="20">
        <v>2349</v>
      </c>
      <c r="B88" s="26" t="s">
        <v>218</v>
      </c>
      <c r="C88" s="26" t="s">
        <v>142</v>
      </c>
      <c r="D88" s="22">
        <v>35483</v>
      </c>
      <c r="E88" s="23">
        <v>17261.189402533786</v>
      </c>
      <c r="F88" s="24" t="s">
        <v>117</v>
      </c>
      <c r="G88" s="25" t="s">
        <v>72</v>
      </c>
    </row>
    <row r="89" spans="1:7" outlineLevel="2" x14ac:dyDescent="0.2">
      <c r="A89" s="20">
        <v>2350</v>
      </c>
      <c r="B89" s="26" t="s">
        <v>158</v>
      </c>
      <c r="C89" s="26" t="s">
        <v>142</v>
      </c>
      <c r="D89" s="22">
        <v>35486</v>
      </c>
      <c r="E89" s="23">
        <v>6367.6622843273199</v>
      </c>
      <c r="F89" s="24" t="s">
        <v>107</v>
      </c>
      <c r="G89" s="25" t="s">
        <v>108</v>
      </c>
    </row>
    <row r="90" spans="1:7" outlineLevel="1" x14ac:dyDescent="0.2">
      <c r="A90" s="20"/>
      <c r="B90" s="26"/>
      <c r="C90" s="77" t="s">
        <v>267</v>
      </c>
      <c r="D90" s="22"/>
      <c r="E90" s="23">
        <f>SUBTOTAL(1,E83:E89)</f>
        <v>12591.524746070263</v>
      </c>
      <c r="F90" s="24"/>
      <c r="G90" s="25"/>
    </row>
    <row r="91" spans="1:7" outlineLevel="2" x14ac:dyDescent="0.2">
      <c r="A91" s="20">
        <v>2353</v>
      </c>
      <c r="B91" s="26" t="s">
        <v>123</v>
      </c>
      <c r="C91" s="26" t="s">
        <v>135</v>
      </c>
      <c r="D91" s="22">
        <v>35495</v>
      </c>
      <c r="E91" s="23">
        <v>17112.816660503559</v>
      </c>
      <c r="F91" s="24" t="s">
        <v>111</v>
      </c>
      <c r="G91" s="25" t="s">
        <v>162</v>
      </c>
    </row>
    <row r="92" spans="1:7" outlineLevel="2" x14ac:dyDescent="0.2">
      <c r="A92" s="20">
        <v>2352</v>
      </c>
      <c r="B92" s="26" t="s">
        <v>134</v>
      </c>
      <c r="C92" s="26" t="s">
        <v>135</v>
      </c>
      <c r="D92" s="22">
        <v>35492</v>
      </c>
      <c r="E92" s="23">
        <v>16797.972332416302</v>
      </c>
      <c r="F92" s="24" t="s">
        <v>107</v>
      </c>
      <c r="G92" s="25" t="s">
        <v>108</v>
      </c>
    </row>
    <row r="93" spans="1:7" outlineLevel="2" x14ac:dyDescent="0.2">
      <c r="A93" s="20">
        <v>2354</v>
      </c>
      <c r="B93" s="26" t="s">
        <v>152</v>
      </c>
      <c r="C93" s="26" t="s">
        <v>135</v>
      </c>
      <c r="D93" s="22">
        <v>35486</v>
      </c>
      <c r="E93" s="23">
        <v>9198.9628054440691</v>
      </c>
      <c r="F93" s="24" t="s">
        <v>107</v>
      </c>
      <c r="G93" s="25" t="s">
        <v>108</v>
      </c>
    </row>
    <row r="94" spans="1:7" outlineLevel="2" x14ac:dyDescent="0.2">
      <c r="A94" s="20">
        <v>2355</v>
      </c>
      <c r="B94" s="26" t="s">
        <v>156</v>
      </c>
      <c r="C94" s="26" t="s">
        <v>135</v>
      </c>
      <c r="D94" s="22">
        <v>35489</v>
      </c>
      <c r="E94" s="23">
        <v>7240.2522661980665</v>
      </c>
      <c r="F94" s="24" t="s">
        <v>117</v>
      </c>
      <c r="G94" s="25" t="s">
        <v>108</v>
      </c>
    </row>
    <row r="95" spans="1:7" outlineLevel="2" x14ac:dyDescent="0.2">
      <c r="A95" s="20">
        <v>2356</v>
      </c>
      <c r="B95" s="26" t="s">
        <v>159</v>
      </c>
      <c r="C95" s="26" t="s">
        <v>135</v>
      </c>
      <c r="D95" s="22">
        <v>35492</v>
      </c>
      <c r="E95" s="23">
        <v>10744.046331207825</v>
      </c>
      <c r="F95" s="24" t="s">
        <v>107</v>
      </c>
      <c r="G95" s="25" t="s">
        <v>72</v>
      </c>
    </row>
    <row r="96" spans="1:7" outlineLevel="1" x14ac:dyDescent="0.2">
      <c r="A96" s="20"/>
      <c r="B96" s="26"/>
      <c r="C96" s="77" t="s">
        <v>268</v>
      </c>
      <c r="D96" s="22"/>
      <c r="E96" s="23">
        <f>SUBTOTAL(1,E91:E95)</f>
        <v>12218.810079153965</v>
      </c>
      <c r="F96" s="24"/>
      <c r="G96" s="25"/>
    </row>
    <row r="97" spans="1:7" outlineLevel="2" x14ac:dyDescent="0.2">
      <c r="A97" s="20">
        <v>2358</v>
      </c>
      <c r="B97" s="21" t="s">
        <v>193</v>
      </c>
      <c r="C97" s="21" t="s">
        <v>194</v>
      </c>
      <c r="D97" s="22">
        <v>35498</v>
      </c>
      <c r="E97" s="23">
        <v>10319.436602426593</v>
      </c>
      <c r="F97" s="24" t="s">
        <v>107</v>
      </c>
      <c r="G97" s="25" t="s">
        <v>162</v>
      </c>
    </row>
    <row r="98" spans="1:7" outlineLevel="1" x14ac:dyDescent="0.2">
      <c r="A98" s="20"/>
      <c r="B98" s="21"/>
      <c r="C98" s="78" t="s">
        <v>269</v>
      </c>
      <c r="D98" s="22"/>
      <c r="E98" s="23">
        <f>SUBTOTAL(1,E97:E97)</f>
        <v>10319.436602426593</v>
      </c>
      <c r="F98" s="24"/>
      <c r="G98" s="25"/>
    </row>
    <row r="99" spans="1:7" outlineLevel="2" x14ac:dyDescent="0.2">
      <c r="A99" s="20">
        <v>2324</v>
      </c>
      <c r="B99" s="21" t="s">
        <v>200</v>
      </c>
      <c r="C99" s="21" t="s">
        <v>106</v>
      </c>
      <c r="D99" s="22">
        <v>35507</v>
      </c>
      <c r="E99" s="23">
        <v>943.39622641509459</v>
      </c>
      <c r="F99" s="24" t="s">
        <v>107</v>
      </c>
      <c r="G99" s="25" t="s">
        <v>72</v>
      </c>
    </row>
    <row r="100" spans="1:7" outlineLevel="2" x14ac:dyDescent="0.2">
      <c r="A100" s="20">
        <v>2362</v>
      </c>
      <c r="B100" s="21" t="s">
        <v>105</v>
      </c>
      <c r="C100" s="21" t="s">
        <v>106</v>
      </c>
      <c r="D100" s="22">
        <v>35510</v>
      </c>
      <c r="E100" s="23">
        <v>16018.679802952924</v>
      </c>
      <c r="F100" s="24" t="s">
        <v>107</v>
      </c>
      <c r="G100" s="25" t="s">
        <v>108</v>
      </c>
    </row>
    <row r="101" spans="1:7" outlineLevel="2" x14ac:dyDescent="0.2">
      <c r="A101" s="20">
        <v>2363</v>
      </c>
      <c r="B101" s="21" t="s">
        <v>163</v>
      </c>
      <c r="C101" s="21" t="s">
        <v>106</v>
      </c>
      <c r="D101" s="22">
        <v>35513</v>
      </c>
      <c r="E101" s="23">
        <v>3680.8848006691796</v>
      </c>
      <c r="F101" s="24" t="s">
        <v>111</v>
      </c>
      <c r="G101" s="25" t="s">
        <v>162</v>
      </c>
    </row>
    <row r="102" spans="1:7" outlineLevel="2" x14ac:dyDescent="0.2">
      <c r="A102" s="20">
        <v>2364</v>
      </c>
      <c r="B102" s="21" t="s">
        <v>113</v>
      </c>
      <c r="C102" s="21" t="s">
        <v>106</v>
      </c>
      <c r="D102" s="22">
        <v>35516</v>
      </c>
      <c r="E102" s="23">
        <v>14196.167372013524</v>
      </c>
      <c r="F102" s="24" t="s">
        <v>107</v>
      </c>
      <c r="G102" s="25" t="s">
        <v>108</v>
      </c>
    </row>
    <row r="103" spans="1:7" outlineLevel="2" x14ac:dyDescent="0.2">
      <c r="A103" s="20">
        <v>2365</v>
      </c>
      <c r="B103" s="21" t="s">
        <v>116</v>
      </c>
      <c r="C103" s="21" t="s">
        <v>106</v>
      </c>
      <c r="D103" s="22">
        <v>35519</v>
      </c>
      <c r="E103" s="23">
        <v>4786.3005448188642</v>
      </c>
      <c r="F103" s="24" t="s">
        <v>117</v>
      </c>
      <c r="G103" s="25" t="s">
        <v>108</v>
      </c>
    </row>
    <row r="104" spans="1:7" outlineLevel="2" x14ac:dyDescent="0.2">
      <c r="A104" s="20">
        <v>2366</v>
      </c>
      <c r="B104" s="21" t="s">
        <v>205</v>
      </c>
      <c r="C104" s="21" t="s">
        <v>106</v>
      </c>
      <c r="D104" s="22">
        <v>35522</v>
      </c>
      <c r="E104" s="23">
        <v>10484.190666067925</v>
      </c>
      <c r="F104" s="24" t="s">
        <v>107</v>
      </c>
      <c r="G104" s="25" t="s">
        <v>72</v>
      </c>
    </row>
    <row r="105" spans="1:7" outlineLevel="2" x14ac:dyDescent="0.2">
      <c r="A105" s="20">
        <v>2367</v>
      </c>
      <c r="B105" s="21" t="s">
        <v>118</v>
      </c>
      <c r="C105" s="21" t="s">
        <v>106</v>
      </c>
      <c r="D105" s="22">
        <v>35525</v>
      </c>
      <c r="E105" s="23">
        <v>9463.0714530929617</v>
      </c>
      <c r="F105" s="24" t="s">
        <v>111</v>
      </c>
      <c r="G105" s="25" t="s">
        <v>108</v>
      </c>
    </row>
    <row r="106" spans="1:7" outlineLevel="2" x14ac:dyDescent="0.2">
      <c r="A106" s="20">
        <v>2359</v>
      </c>
      <c r="B106" s="21" t="s">
        <v>120</v>
      </c>
      <c r="C106" s="21" t="s">
        <v>106</v>
      </c>
      <c r="D106" s="22">
        <v>35501</v>
      </c>
      <c r="E106" s="23">
        <v>11413.412431566545</v>
      </c>
      <c r="F106" s="24" t="s">
        <v>117</v>
      </c>
      <c r="G106" s="25" t="s">
        <v>108</v>
      </c>
    </row>
    <row r="107" spans="1:7" outlineLevel="2" x14ac:dyDescent="0.2">
      <c r="A107" s="20">
        <v>2369</v>
      </c>
      <c r="B107" s="21" t="s">
        <v>121</v>
      </c>
      <c r="C107" s="21" t="s">
        <v>106</v>
      </c>
      <c r="D107" s="22">
        <v>35531</v>
      </c>
      <c r="E107" s="23">
        <v>8855.5319094654769</v>
      </c>
      <c r="F107" s="24" t="s">
        <v>117</v>
      </c>
      <c r="G107" s="25" t="s">
        <v>108</v>
      </c>
    </row>
    <row r="108" spans="1:7" outlineLevel="2" x14ac:dyDescent="0.2">
      <c r="A108" s="20">
        <v>2370</v>
      </c>
      <c r="B108" s="21" t="s">
        <v>122</v>
      </c>
      <c r="C108" s="21" t="s">
        <v>106</v>
      </c>
      <c r="D108" s="22">
        <v>35534</v>
      </c>
      <c r="E108" s="23">
        <v>14405.422860440593</v>
      </c>
      <c r="F108" s="24" t="s">
        <v>107</v>
      </c>
      <c r="G108" s="25" t="s">
        <v>108</v>
      </c>
    </row>
    <row r="109" spans="1:7" outlineLevel="2" x14ac:dyDescent="0.2">
      <c r="A109" s="20">
        <v>2371</v>
      </c>
      <c r="B109" s="21" t="s">
        <v>174</v>
      </c>
      <c r="C109" s="21" t="s">
        <v>106</v>
      </c>
      <c r="D109" s="22">
        <v>35537</v>
      </c>
      <c r="E109" s="23">
        <v>19884.45238706551</v>
      </c>
      <c r="F109" s="24" t="s">
        <v>107</v>
      </c>
      <c r="G109" s="25" t="s">
        <v>162</v>
      </c>
    </row>
    <row r="110" spans="1:7" outlineLevel="2" x14ac:dyDescent="0.2">
      <c r="A110" s="20">
        <v>2372</v>
      </c>
      <c r="B110" s="21" t="s">
        <v>125</v>
      </c>
      <c r="C110" s="21" t="s">
        <v>106</v>
      </c>
      <c r="D110" s="22">
        <v>35540</v>
      </c>
      <c r="E110" s="23">
        <v>9433.433370372537</v>
      </c>
      <c r="F110" s="24" t="s">
        <v>107</v>
      </c>
      <c r="G110" s="25" t="s">
        <v>108</v>
      </c>
    </row>
    <row r="111" spans="1:7" outlineLevel="2" x14ac:dyDescent="0.2">
      <c r="A111" s="20">
        <v>2373</v>
      </c>
      <c r="B111" s="21" t="s">
        <v>126</v>
      </c>
      <c r="C111" s="21" t="s">
        <v>106</v>
      </c>
      <c r="D111" s="22">
        <v>35543</v>
      </c>
      <c r="E111" s="23">
        <v>9975.6704286862787</v>
      </c>
      <c r="F111" s="24" t="s">
        <v>111</v>
      </c>
      <c r="G111" s="25" t="s">
        <v>108</v>
      </c>
    </row>
    <row r="112" spans="1:7" outlineLevel="2" x14ac:dyDescent="0.2">
      <c r="A112" s="20">
        <v>2374</v>
      </c>
      <c r="B112" s="21" t="s">
        <v>177</v>
      </c>
      <c r="C112" s="21" t="s">
        <v>106</v>
      </c>
      <c r="D112" s="22">
        <v>35546</v>
      </c>
      <c r="E112" s="23">
        <v>15285.820127941268</v>
      </c>
      <c r="F112" s="24" t="s">
        <v>107</v>
      </c>
      <c r="G112" s="25" t="s">
        <v>162</v>
      </c>
    </row>
    <row r="113" spans="1:7" outlineLevel="2" x14ac:dyDescent="0.2">
      <c r="A113" s="20">
        <v>2375</v>
      </c>
      <c r="B113" s="21" t="s">
        <v>127</v>
      </c>
      <c r="C113" s="21" t="s">
        <v>106</v>
      </c>
      <c r="D113" s="22">
        <v>35549</v>
      </c>
      <c r="E113" s="23">
        <v>6266.016511188539</v>
      </c>
      <c r="F113" s="24" t="s">
        <v>107</v>
      </c>
      <c r="G113" s="25" t="s">
        <v>108</v>
      </c>
    </row>
    <row r="114" spans="1:7" outlineLevel="2" x14ac:dyDescent="0.2">
      <c r="A114" s="20">
        <v>2377</v>
      </c>
      <c r="B114" s="21" t="s">
        <v>178</v>
      </c>
      <c r="C114" s="21" t="s">
        <v>106</v>
      </c>
      <c r="D114" s="22">
        <v>35555</v>
      </c>
      <c r="E114" s="23">
        <v>14519.713930496137</v>
      </c>
      <c r="F114" s="24" t="s">
        <v>107</v>
      </c>
      <c r="G114" s="25" t="s">
        <v>162</v>
      </c>
    </row>
    <row r="115" spans="1:7" outlineLevel="2" x14ac:dyDescent="0.2">
      <c r="A115" s="20">
        <v>2384</v>
      </c>
      <c r="B115" s="21" t="s">
        <v>129</v>
      </c>
      <c r="C115" s="21" t="s">
        <v>106</v>
      </c>
      <c r="D115" s="22">
        <v>35576</v>
      </c>
      <c r="E115" s="23">
        <v>30933.115508394989</v>
      </c>
      <c r="F115" s="24" t="s">
        <v>107</v>
      </c>
      <c r="G115" s="25" t="s">
        <v>72</v>
      </c>
    </row>
    <row r="116" spans="1:7" outlineLevel="2" x14ac:dyDescent="0.2">
      <c r="A116" s="20">
        <v>2381</v>
      </c>
      <c r="B116" s="21" t="s">
        <v>129</v>
      </c>
      <c r="C116" s="21" t="s">
        <v>106</v>
      </c>
      <c r="D116" s="22">
        <v>35567</v>
      </c>
      <c r="E116" s="23">
        <v>18277.195646690652</v>
      </c>
      <c r="F116" s="24" t="s">
        <v>107</v>
      </c>
      <c r="G116" s="25" t="s">
        <v>72</v>
      </c>
    </row>
    <row r="117" spans="1:7" outlineLevel="2" x14ac:dyDescent="0.2">
      <c r="A117" s="20">
        <v>2382</v>
      </c>
      <c r="B117" s="21" t="s">
        <v>130</v>
      </c>
      <c r="C117" s="21" t="s">
        <v>106</v>
      </c>
      <c r="D117" s="22">
        <v>35570</v>
      </c>
      <c r="E117" s="23">
        <v>25784.6</v>
      </c>
      <c r="F117" s="24" t="s">
        <v>107</v>
      </c>
      <c r="G117" s="25" t="s">
        <v>72</v>
      </c>
    </row>
    <row r="118" spans="1:7" outlineLevel="2" x14ac:dyDescent="0.2">
      <c r="A118" s="20">
        <v>2379</v>
      </c>
      <c r="B118" s="21" t="s">
        <v>130</v>
      </c>
      <c r="C118" s="21" t="s">
        <v>106</v>
      </c>
      <c r="D118" s="22">
        <v>35561</v>
      </c>
      <c r="E118" s="23">
        <v>16408.364503748126</v>
      </c>
      <c r="F118" s="24" t="s">
        <v>107</v>
      </c>
      <c r="G118" s="25" t="s">
        <v>108</v>
      </c>
    </row>
    <row r="119" spans="1:7" outlineLevel="2" x14ac:dyDescent="0.2">
      <c r="A119" s="20">
        <v>2383</v>
      </c>
      <c r="B119" s="29" t="s">
        <v>180</v>
      </c>
      <c r="C119" s="21" t="s">
        <v>106</v>
      </c>
      <c r="D119" s="22">
        <v>35573</v>
      </c>
      <c r="E119" s="23">
        <v>26714.475554493543</v>
      </c>
      <c r="F119" s="24" t="s">
        <v>107</v>
      </c>
      <c r="G119" s="25" t="s">
        <v>72</v>
      </c>
    </row>
    <row r="120" spans="1:7" outlineLevel="2" x14ac:dyDescent="0.2">
      <c r="A120" s="20">
        <v>2380</v>
      </c>
      <c r="B120" s="29" t="s">
        <v>180</v>
      </c>
      <c r="C120" s="21" t="s">
        <v>106</v>
      </c>
      <c r="D120" s="22">
        <v>35564</v>
      </c>
      <c r="E120" s="23">
        <v>10774.331310359032</v>
      </c>
      <c r="F120" s="24" t="s">
        <v>107</v>
      </c>
      <c r="G120" s="25" t="s">
        <v>162</v>
      </c>
    </row>
    <row r="121" spans="1:7" outlineLevel="2" x14ac:dyDescent="0.2">
      <c r="A121" s="20">
        <v>2360</v>
      </c>
      <c r="B121" s="21" t="s">
        <v>146</v>
      </c>
      <c r="C121" s="21" t="s">
        <v>106</v>
      </c>
      <c r="D121" s="22">
        <v>35504</v>
      </c>
      <c r="E121" s="23">
        <v>15350.030415041188</v>
      </c>
      <c r="F121" s="24" t="s">
        <v>107</v>
      </c>
      <c r="G121" s="25" t="s">
        <v>108</v>
      </c>
    </row>
    <row r="122" spans="1:7" outlineLevel="1" x14ac:dyDescent="0.2">
      <c r="A122" s="20"/>
      <c r="B122" s="21"/>
      <c r="C122" s="78" t="s">
        <v>270</v>
      </c>
      <c r="D122" s="22"/>
      <c r="E122" s="23">
        <f>SUBTOTAL(1,E99:E121)</f>
        <v>13645.838163564384</v>
      </c>
      <c r="F122" s="24"/>
      <c r="G122" s="25"/>
    </row>
    <row r="123" spans="1:7" outlineLevel="2" x14ac:dyDescent="0.2">
      <c r="A123" s="20">
        <v>2357</v>
      </c>
      <c r="B123" s="21" t="s">
        <v>128</v>
      </c>
      <c r="C123" s="21" t="s">
        <v>128</v>
      </c>
      <c r="D123" s="22">
        <v>35495</v>
      </c>
      <c r="E123" s="23">
        <v>1505.5587920377179</v>
      </c>
      <c r="F123" s="24" t="s">
        <v>111</v>
      </c>
      <c r="G123" s="25" t="s">
        <v>108</v>
      </c>
    </row>
    <row r="124" spans="1:7" outlineLevel="1" x14ac:dyDescent="0.2">
      <c r="A124" s="20"/>
      <c r="B124" s="21"/>
      <c r="C124" s="78" t="s">
        <v>271</v>
      </c>
      <c r="D124" s="22"/>
      <c r="E124" s="23">
        <f>SUBTOTAL(1,E123:E123)</f>
        <v>1505.5587920377179</v>
      </c>
      <c r="F124" s="24"/>
      <c r="G124" s="25"/>
    </row>
    <row r="125" spans="1:7" outlineLevel="2" x14ac:dyDescent="0.2">
      <c r="A125" s="20">
        <v>2309</v>
      </c>
      <c r="B125" s="21" t="s">
        <v>129</v>
      </c>
      <c r="C125" s="21" t="s">
        <v>129</v>
      </c>
      <c r="D125" s="22">
        <v>35482</v>
      </c>
      <c r="E125" s="23">
        <v>1684.2888224575604</v>
      </c>
      <c r="F125" s="24" t="s">
        <v>107</v>
      </c>
      <c r="G125" s="25" t="s">
        <v>108</v>
      </c>
    </row>
    <row r="126" spans="1:7" outlineLevel="1" x14ac:dyDescent="0.2">
      <c r="A126" s="20"/>
      <c r="B126" s="21"/>
      <c r="C126" s="78" t="s">
        <v>272</v>
      </c>
      <c r="D126" s="22"/>
      <c r="E126" s="23">
        <f>SUBTOTAL(1,E125:E125)</f>
        <v>1684.2888224575604</v>
      </c>
      <c r="F126" s="24"/>
      <c r="G126" s="25"/>
    </row>
    <row r="127" spans="1:7" outlineLevel="2" x14ac:dyDescent="0.2">
      <c r="A127" s="20">
        <v>2343</v>
      </c>
      <c r="B127" s="21" t="s">
        <v>131</v>
      </c>
      <c r="C127" s="21" t="s">
        <v>131</v>
      </c>
      <c r="D127" s="22">
        <v>35507</v>
      </c>
      <c r="E127" s="23">
        <v>1756.0140993288487</v>
      </c>
      <c r="F127" s="24" t="s">
        <v>111</v>
      </c>
      <c r="G127" s="25" t="s">
        <v>108</v>
      </c>
    </row>
    <row r="128" spans="1:7" outlineLevel="1" x14ac:dyDescent="0.2">
      <c r="A128" s="20"/>
      <c r="B128" s="21"/>
      <c r="C128" s="78" t="s">
        <v>273</v>
      </c>
      <c r="D128" s="22"/>
      <c r="E128" s="23">
        <f>SUBTOTAL(1,E127:E127)</f>
        <v>1756.0140993288487</v>
      </c>
      <c r="F128" s="24"/>
      <c r="G128" s="25"/>
    </row>
    <row r="129" spans="1:7" outlineLevel="2" x14ac:dyDescent="0.2">
      <c r="A129" s="20">
        <v>2340</v>
      </c>
      <c r="B129" s="21" t="s">
        <v>138</v>
      </c>
      <c r="C129" s="21" t="s">
        <v>138</v>
      </c>
      <c r="D129" s="22">
        <v>35498</v>
      </c>
      <c r="E129" s="23">
        <v>1998.8440927829299</v>
      </c>
      <c r="F129" s="24" t="s">
        <v>107</v>
      </c>
      <c r="G129" s="25" t="s">
        <v>108</v>
      </c>
    </row>
    <row r="130" spans="1:7" outlineLevel="1" x14ac:dyDescent="0.2">
      <c r="A130" s="20"/>
      <c r="B130" s="21"/>
      <c r="C130" s="78" t="s">
        <v>274</v>
      </c>
      <c r="D130" s="22"/>
      <c r="E130" s="23">
        <f>SUBTOTAL(1,E129:E129)</f>
        <v>1998.8440927829299</v>
      </c>
      <c r="F130" s="24"/>
      <c r="G130" s="25"/>
    </row>
    <row r="131" spans="1:7" outlineLevel="2" x14ac:dyDescent="0.2">
      <c r="A131" s="20">
        <v>2378</v>
      </c>
      <c r="B131" s="26" t="s">
        <v>140</v>
      </c>
      <c r="C131" s="26" t="s">
        <v>140</v>
      </c>
      <c r="D131" s="22">
        <v>35558</v>
      </c>
      <c r="E131" s="23">
        <v>2337.0514025561297</v>
      </c>
      <c r="F131" s="24" t="s">
        <v>107</v>
      </c>
      <c r="G131" s="25" t="s">
        <v>108</v>
      </c>
    </row>
    <row r="132" spans="1:7" outlineLevel="1" x14ac:dyDescent="0.2">
      <c r="A132" s="20"/>
      <c r="B132" s="26"/>
      <c r="C132" s="77" t="s">
        <v>275</v>
      </c>
      <c r="D132" s="22"/>
      <c r="E132" s="23">
        <f>SUBTOTAL(1,E131:E131)</f>
        <v>2337.0514025561297</v>
      </c>
      <c r="F132" s="24"/>
      <c r="G132" s="25"/>
    </row>
    <row r="133" spans="1:7" outlineLevel="2" x14ac:dyDescent="0.2">
      <c r="A133" s="20">
        <v>2371</v>
      </c>
      <c r="B133" s="21" t="s">
        <v>175</v>
      </c>
      <c r="C133" s="21" t="s">
        <v>176</v>
      </c>
      <c r="D133" s="22">
        <v>35468</v>
      </c>
      <c r="E133" s="23">
        <v>18934.339036043664</v>
      </c>
      <c r="F133" s="24" t="s">
        <v>107</v>
      </c>
      <c r="G133" s="25" t="s">
        <v>162</v>
      </c>
    </row>
    <row r="134" spans="1:7" outlineLevel="1" x14ac:dyDescent="0.2">
      <c r="A134" s="20"/>
      <c r="B134" s="21"/>
      <c r="C134" s="78" t="s">
        <v>276</v>
      </c>
      <c r="D134" s="22"/>
      <c r="E134" s="23">
        <f>SUBTOTAL(1,E133:E133)</f>
        <v>18934.339036043664</v>
      </c>
      <c r="F134" s="24"/>
      <c r="G134" s="25"/>
    </row>
    <row r="135" spans="1:7" outlineLevel="2" x14ac:dyDescent="0.2">
      <c r="A135" s="20">
        <v>2376</v>
      </c>
      <c r="B135" s="26" t="s">
        <v>159</v>
      </c>
      <c r="C135" s="26" t="s">
        <v>159</v>
      </c>
      <c r="D135" s="22">
        <v>35552</v>
      </c>
      <c r="E135" s="23">
        <v>2774.6963826423475</v>
      </c>
      <c r="F135" s="24" t="s">
        <v>107</v>
      </c>
      <c r="G135" s="25" t="s">
        <v>108</v>
      </c>
    </row>
    <row r="136" spans="1:7" outlineLevel="1" x14ac:dyDescent="0.2">
      <c r="A136" s="20"/>
      <c r="B136" s="26"/>
      <c r="C136" s="77" t="s">
        <v>277</v>
      </c>
      <c r="D136" s="22"/>
      <c r="E136" s="23">
        <f>SUBTOTAL(1,E135:E135)</f>
        <v>2774.6963826423475</v>
      </c>
      <c r="F136" s="24"/>
      <c r="G136" s="25"/>
    </row>
    <row r="137" spans="1:7" x14ac:dyDescent="0.2">
      <c r="A137" s="20"/>
      <c r="B137" s="26"/>
      <c r="C137" s="77" t="s">
        <v>278</v>
      </c>
      <c r="D137" s="22"/>
      <c r="E137" s="23">
        <f>SUBTOTAL(1,E8:E135)</f>
        <v>11527.759566435116</v>
      </c>
      <c r="F137" s="24"/>
      <c r="G137" s="25"/>
    </row>
  </sheetData>
  <phoneticPr fontId="11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databaza</vt:lpstr>
      <vt:lpstr>uloha1</vt:lpstr>
      <vt:lpstr>uloha2</vt:lpstr>
      <vt:lpstr>uloha3</vt:lpstr>
      <vt:lpstr>databaza!Extrahovať</vt:lpstr>
      <vt:lpstr>uloha1!Extrahovať</vt:lpstr>
      <vt:lpstr>uloha2!Extrahovať</vt:lpstr>
      <vt:lpstr>uloha3!Extrahovať</vt:lpstr>
      <vt:lpstr>databaza!Kriteria</vt:lpstr>
      <vt:lpstr>uloha1!Kriteria</vt:lpstr>
      <vt:lpstr>uloha2!Kriteria</vt:lpstr>
      <vt:lpstr>uloha3!Kriteria</vt:lpstr>
    </vt:vector>
  </TitlesOfParts>
  <Company>SPU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Wenzlová</dc:creator>
  <cp:lastModifiedBy>MarcelaH</cp:lastModifiedBy>
  <cp:lastPrinted>2004-11-15T12:36:31Z</cp:lastPrinted>
  <dcterms:created xsi:type="dcterms:W3CDTF">1999-05-19T08:59:46Z</dcterms:created>
  <dcterms:modified xsi:type="dcterms:W3CDTF">2015-03-01T21:11:00Z</dcterms:modified>
</cp:coreProperties>
</file>