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kty\ISAGREED\2024\"/>
    </mc:Choice>
  </mc:AlternateContent>
  <xr:revisionPtr revIDLastSave="0" documentId="13_ncr:1_{651EB09B-2249-4940-BB3D-D7004F451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0" i="1"/>
  <c r="I20" i="1"/>
  <c r="J20" i="1"/>
  <c r="H21" i="1"/>
  <c r="I21" i="1"/>
  <c r="J21" i="1"/>
  <c r="H22" i="1"/>
  <c r="I22" i="1"/>
  <c r="J22" i="1"/>
  <c r="H23" i="1"/>
  <c r="I23" i="1"/>
  <c r="J23" i="1"/>
  <c r="G21" i="1"/>
  <c r="G22" i="1"/>
  <c r="G23" i="1"/>
  <c r="G20" i="1"/>
  <c r="Q20" i="1" s="1" a="1"/>
  <c r="C26" i="1"/>
  <c r="H26" i="1" s="1"/>
  <c r="D26" i="1"/>
  <c r="I26" i="1" s="1"/>
  <c r="E26" i="1"/>
  <c r="J26" i="1" s="1"/>
  <c r="C27" i="1"/>
  <c r="H27" i="1" s="1"/>
  <c r="D27" i="1"/>
  <c r="I27" i="1" s="1"/>
  <c r="E27" i="1"/>
  <c r="J27" i="1" s="1"/>
  <c r="C28" i="1"/>
  <c r="H28" i="1" s="1"/>
  <c r="D28" i="1"/>
  <c r="I28" i="1" s="1"/>
  <c r="E28" i="1"/>
  <c r="J28" i="1" s="1"/>
  <c r="C29" i="1"/>
  <c r="H29" i="1" s="1"/>
  <c r="D29" i="1"/>
  <c r="I29" i="1" s="1"/>
  <c r="E29" i="1"/>
  <c r="J29" i="1" s="1"/>
  <c r="B29" i="1"/>
  <c r="B28" i="1"/>
  <c r="G28" i="1" s="1"/>
  <c r="B27" i="1"/>
  <c r="G27" i="1" s="1"/>
  <c r="B26" i="1"/>
  <c r="G26" i="1" s="1"/>
  <c r="Q26" i="1" s="1" a="1"/>
  <c r="Q27" i="1" l="1"/>
  <c r="T28" i="1"/>
  <c r="R27" i="1"/>
  <c r="Q21" i="1"/>
  <c r="R21" i="1"/>
  <c r="T22" i="1"/>
  <c r="Q29" i="1"/>
  <c r="S27" i="1"/>
  <c r="Q26" i="1"/>
  <c r="R29" i="1"/>
  <c r="T27" i="1"/>
  <c r="R26" i="1"/>
  <c r="S29" i="1"/>
  <c r="Q28" i="1"/>
  <c r="S26" i="1"/>
  <c r="T29" i="1"/>
  <c r="R28" i="1"/>
  <c r="T26" i="1"/>
  <c r="S28" i="1"/>
  <c r="Q23" i="1"/>
  <c r="S21" i="1"/>
  <c r="Q20" i="1"/>
  <c r="R23" i="1"/>
  <c r="T21" i="1"/>
  <c r="R20" i="1"/>
  <c r="S23" i="1"/>
  <c r="Q22" i="1"/>
  <c r="S20" i="1"/>
  <c r="T23" i="1"/>
  <c r="R22" i="1"/>
  <c r="T20" i="1"/>
  <c r="S22" i="1"/>
  <c r="V26" i="1" l="1"/>
  <c r="V29" i="1"/>
  <c r="V20" i="1"/>
  <c r="X21" i="1"/>
  <c r="V21" i="1"/>
  <c r="W28" i="1"/>
  <c r="X26" i="1"/>
  <c r="Y23" i="1"/>
  <c r="W23" i="1"/>
  <c r="Y22" i="1"/>
  <c r="W21" i="1"/>
  <c r="V23" i="1"/>
  <c r="X28" i="1"/>
  <c r="Y26" i="1"/>
  <c r="Y28" i="1"/>
  <c r="G10" i="1"/>
  <c r="K10" i="1" s="1"/>
  <c r="X20" i="1" s="1"/>
  <c r="H10" i="1"/>
  <c r="I10" i="1"/>
  <c r="J10" i="1"/>
  <c r="G11" i="1"/>
  <c r="K11" i="1" s="1"/>
  <c r="Y27" i="1" s="1"/>
  <c r="H11" i="1"/>
  <c r="I11" i="1"/>
  <c r="J11" i="1"/>
  <c r="G4" i="1"/>
  <c r="H4" i="1"/>
  <c r="I4" i="1"/>
  <c r="J4" i="1"/>
  <c r="G5" i="1"/>
  <c r="H5" i="1"/>
  <c r="I5" i="1"/>
  <c r="J5" i="1"/>
  <c r="G6" i="1"/>
  <c r="H6" i="1"/>
  <c r="I6" i="1"/>
  <c r="J6" i="1"/>
  <c r="H3" i="1"/>
  <c r="I3" i="1"/>
  <c r="J3" i="1"/>
  <c r="G3" i="1"/>
  <c r="W29" i="1" l="1"/>
  <c r="V22" i="1"/>
  <c r="W26" i="1"/>
  <c r="X29" i="1"/>
  <c r="X23" i="1"/>
  <c r="W22" i="1"/>
  <c r="Y20" i="1"/>
  <c r="X22" i="1"/>
  <c r="V27" i="1"/>
  <c r="X27" i="1"/>
  <c r="Y21" i="1"/>
  <c r="W20" i="1"/>
  <c r="V28" i="1"/>
  <c r="W27" i="1"/>
  <c r="Y29" i="1"/>
  <c r="E9" i="1"/>
  <c r="D9" i="1"/>
  <c r="C9" i="1"/>
  <c r="B9" i="1"/>
  <c r="E17" i="1" l="1"/>
  <c r="J17" i="1" s="1"/>
  <c r="E15" i="1"/>
  <c r="J15" i="1" s="1"/>
  <c r="E14" i="1"/>
  <c r="J14" i="1" s="1"/>
  <c r="E16" i="1"/>
  <c r="J16" i="1" s="1"/>
  <c r="J9" i="1"/>
  <c r="B17" i="1"/>
  <c r="G17" i="1" s="1"/>
  <c r="B16" i="1"/>
  <c r="G16" i="1" s="1"/>
  <c r="B15" i="1"/>
  <c r="G15" i="1" s="1"/>
  <c r="B14" i="1"/>
  <c r="G14" i="1" s="1"/>
  <c r="G9" i="1"/>
  <c r="K9" i="1" s="1"/>
  <c r="C15" i="1"/>
  <c r="H15" i="1" s="1"/>
  <c r="C14" i="1"/>
  <c r="H14" i="1" s="1"/>
  <c r="C17" i="1"/>
  <c r="H17" i="1" s="1"/>
  <c r="C16" i="1"/>
  <c r="H16" i="1" s="1"/>
  <c r="H9" i="1"/>
  <c r="D14" i="1"/>
  <c r="I14" i="1" s="1"/>
  <c r="D15" i="1"/>
  <c r="I15" i="1" s="1"/>
  <c r="D17" i="1"/>
  <c r="I17" i="1" s="1"/>
  <c r="D16" i="1"/>
  <c r="I16" i="1" s="1"/>
  <c r="I9" i="1"/>
  <c r="Q14" i="1" l="1" a="1"/>
  <c r="T16" i="1" l="1"/>
  <c r="Y16" i="1" s="1"/>
  <c r="Q14" i="1"/>
  <c r="V14" i="1" s="1"/>
  <c r="R14" i="1"/>
  <c r="W14" i="1" s="1"/>
  <c r="Q15" i="1"/>
  <c r="V15" i="1" s="1"/>
  <c r="R15" i="1"/>
  <c r="W15" i="1" s="1"/>
  <c r="S16" i="1"/>
  <c r="X16" i="1" s="1"/>
  <c r="Q17" i="1"/>
  <c r="V17" i="1" s="1"/>
  <c r="R17" i="1"/>
  <c r="W17" i="1" s="1"/>
  <c r="R16" i="1"/>
  <c r="W16" i="1" s="1"/>
  <c r="S17" i="1"/>
  <c r="X17" i="1" s="1"/>
  <c r="S14" i="1"/>
  <c r="X14" i="1" s="1"/>
  <c r="T14" i="1"/>
  <c r="Y14" i="1" s="1"/>
  <c r="S15" i="1"/>
  <c r="X15" i="1" s="1"/>
  <c r="T15" i="1"/>
  <c r="Y15" i="1" s="1"/>
  <c r="Q16" i="1"/>
  <c r="V16" i="1" s="1"/>
  <c r="T17" i="1"/>
  <c r="Y17" i="1" s="1"/>
</calcChain>
</file>

<file path=xl/sharedStrings.xml><?xml version="1.0" encoding="utf-8"?>
<sst xmlns="http://schemas.openxmlformats.org/spreadsheetml/2006/main" count="56" uniqueCount="21">
  <si>
    <t>MAF</t>
  </si>
  <si>
    <t>SNP1</t>
  </si>
  <si>
    <t>SNP2</t>
  </si>
  <si>
    <t>SNP3</t>
  </si>
  <si>
    <t>SNP4</t>
  </si>
  <si>
    <t>animal</t>
  </si>
  <si>
    <t>observed</t>
  </si>
  <si>
    <t>unknown</t>
  </si>
  <si>
    <t>average</t>
  </si>
  <si>
    <t>Z´</t>
  </si>
  <si>
    <t>Z*Z´</t>
  </si>
  <si>
    <t>G</t>
  </si>
  <si>
    <t>p</t>
  </si>
  <si>
    <t>M=MAF-1</t>
  </si>
  <si>
    <t>p*(1-p)</t>
  </si>
  <si>
    <t>P=2*(p-0.5)</t>
  </si>
  <si>
    <t>Z=M-P</t>
  </si>
  <si>
    <t>Z=MAF-P</t>
  </si>
  <si>
    <t>frequency</t>
  </si>
  <si>
    <t>P=0.5</t>
  </si>
  <si>
    <r>
      <t>2*</t>
    </r>
    <r>
      <rPr>
        <b/>
        <sz val="11"/>
        <color rgb="FF0070C0"/>
        <rFont val="Calibri"/>
        <family val="2"/>
        <charset val="238"/>
      </rPr>
      <t>∑</t>
    </r>
    <r>
      <rPr>
        <b/>
        <sz val="11"/>
        <color rgb="FF0070C0"/>
        <rFont val="Calibri"/>
        <family val="2"/>
        <charset val="238"/>
        <scheme val="minor"/>
      </rPr>
      <t>p*(1-p)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</si>
</sst>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quotePrefix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781050</xdr:colOff>
      <xdr:row>1</xdr:row>
      <xdr:rowOff>9526</xdr:rowOff>
    </xdr:from>
    <xdr:to>
      <xdr:col>19</xdr:col>
      <xdr:colOff>475030</xdr:colOff>
      <xdr:row>6</xdr:row>
      <xdr:rowOff>47626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0026"/>
          <a:ext cx="4923205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zoomScale="110" zoomScaleNormal="110" workbookViewId="0"/>
  </sheetViews>
  <sheetFormatPr defaultColWidth="9.140625" defaultRowHeight="15" x14ac:dyDescent="0.25"/>
  <cols>
    <col min="1" max="1" width="10.42578125" style="1" customWidth="1"/>
    <col min="2" max="5" width="11.5703125" style="1" customWidth="1"/>
    <col min="9" max="10" width="9.28515625" bestFit="1" customWidth="1"/>
    <col min="11" max="11" width="11.7109375" customWidth="1"/>
    <col min="12" max="12" width="12" bestFit="1" customWidth="1"/>
    <col min="14" max="16" width="9.28515625" bestFit="1" customWidth="1"/>
    <col min="17" max="17" width="9.85546875" bestFit="1" customWidth="1"/>
    <col min="18" max="18" width="9.7109375" bestFit="1" customWidth="1"/>
    <col min="19" max="20" width="9.85546875" bestFit="1" customWidth="1"/>
    <col min="21" max="21" width="9.85546875" customWidth="1"/>
    <col min="22" max="22" width="11.85546875" bestFit="1" customWidth="1"/>
  </cols>
  <sheetData>
    <row r="1" spans="1:25" x14ac:dyDescent="0.25">
      <c r="A1" s="9" t="s">
        <v>0</v>
      </c>
      <c r="B1" s="9"/>
      <c r="C1" s="9"/>
      <c r="D1" s="9"/>
      <c r="E1" s="9"/>
      <c r="G1" s="4" t="s">
        <v>13</v>
      </c>
      <c r="H1" s="1"/>
      <c r="I1" s="1"/>
      <c r="J1" s="1"/>
    </row>
    <row r="2" spans="1:25" x14ac:dyDescent="0.25">
      <c r="A2" s="9" t="s">
        <v>5</v>
      </c>
      <c r="B2" s="9" t="s">
        <v>1</v>
      </c>
      <c r="C2" s="9" t="s">
        <v>2</v>
      </c>
      <c r="D2" s="9" t="s">
        <v>3</v>
      </c>
      <c r="E2" s="9" t="s">
        <v>4</v>
      </c>
      <c r="F2" s="1"/>
      <c r="G2" s="1" t="s">
        <v>1</v>
      </c>
      <c r="H2" s="1" t="s">
        <v>2</v>
      </c>
      <c r="I2" s="1" t="s">
        <v>3</v>
      </c>
      <c r="J2" s="1" t="s">
        <v>4</v>
      </c>
    </row>
    <row r="3" spans="1:25" x14ac:dyDescent="0.25">
      <c r="A3" s="9">
        <v>1</v>
      </c>
      <c r="B3" s="9">
        <v>2</v>
      </c>
      <c r="C3" s="9">
        <v>0</v>
      </c>
      <c r="D3" s="9">
        <v>1</v>
      </c>
      <c r="E3" s="9">
        <v>0</v>
      </c>
      <c r="F3" s="1"/>
      <c r="G3" s="1">
        <f>B3-1</f>
        <v>1</v>
      </c>
      <c r="H3" s="1">
        <f t="shared" ref="H3:J3" si="0">C3-1</f>
        <v>-1</v>
      </c>
      <c r="I3" s="1">
        <f t="shared" si="0"/>
        <v>0</v>
      </c>
      <c r="J3" s="1">
        <f t="shared" si="0"/>
        <v>-1</v>
      </c>
    </row>
    <row r="4" spans="1:25" x14ac:dyDescent="0.25">
      <c r="A4" s="9">
        <v>2</v>
      </c>
      <c r="B4" s="9">
        <v>0</v>
      </c>
      <c r="C4" s="9">
        <v>1</v>
      </c>
      <c r="D4" s="9">
        <v>1</v>
      </c>
      <c r="E4" s="9">
        <v>0</v>
      </c>
      <c r="F4" s="1"/>
      <c r="G4" s="1">
        <f t="shared" ref="G4:G6" si="1">B4-1</f>
        <v>-1</v>
      </c>
      <c r="H4" s="1">
        <f t="shared" ref="H4:H6" si="2">C4-1</f>
        <v>0</v>
      </c>
      <c r="I4" s="1">
        <f t="shared" ref="I4:I6" si="3">D4-1</f>
        <v>0</v>
      </c>
      <c r="J4" s="1">
        <f t="shared" ref="J4:J6" si="4">E4-1</f>
        <v>-1</v>
      </c>
    </row>
    <row r="5" spans="1:25" x14ac:dyDescent="0.25">
      <c r="A5" s="9">
        <v>3</v>
      </c>
      <c r="B5" s="9">
        <v>2</v>
      </c>
      <c r="C5" s="9">
        <v>1</v>
      </c>
      <c r="D5" s="9">
        <v>0</v>
      </c>
      <c r="E5" s="9">
        <v>1</v>
      </c>
      <c r="F5" s="1"/>
      <c r="G5" s="1">
        <f t="shared" si="1"/>
        <v>1</v>
      </c>
      <c r="H5" s="1">
        <f t="shared" si="2"/>
        <v>0</v>
      </c>
      <c r="I5" s="1">
        <f t="shared" si="3"/>
        <v>-1</v>
      </c>
      <c r="J5" s="1">
        <f t="shared" si="4"/>
        <v>0</v>
      </c>
    </row>
    <row r="6" spans="1:25" x14ac:dyDescent="0.25">
      <c r="A6" s="9">
        <v>4</v>
      </c>
      <c r="B6" s="9">
        <v>0</v>
      </c>
      <c r="C6" s="9">
        <v>0</v>
      </c>
      <c r="D6" s="9">
        <v>0</v>
      </c>
      <c r="E6" s="9">
        <v>0</v>
      </c>
      <c r="F6" s="1"/>
      <c r="G6" s="1">
        <f t="shared" si="1"/>
        <v>-1</v>
      </c>
      <c r="H6" s="1">
        <f t="shared" si="2"/>
        <v>-1</v>
      </c>
      <c r="I6" s="1">
        <f t="shared" si="3"/>
        <v>-1</v>
      </c>
      <c r="J6" s="1">
        <f t="shared" si="4"/>
        <v>-1</v>
      </c>
    </row>
    <row r="7" spans="1:25" x14ac:dyDescent="0.25">
      <c r="G7" s="1"/>
      <c r="H7" s="1"/>
      <c r="I7" s="1"/>
      <c r="J7" s="1"/>
    </row>
    <row r="8" spans="1:25" x14ac:dyDescent="0.25">
      <c r="A8" s="4" t="s">
        <v>18</v>
      </c>
      <c r="B8" s="1" t="s">
        <v>12</v>
      </c>
      <c r="C8" s="1" t="s">
        <v>12</v>
      </c>
      <c r="D8" s="1" t="s">
        <v>12</v>
      </c>
      <c r="E8" s="1" t="s">
        <v>12</v>
      </c>
      <c r="G8" s="1" t="s">
        <v>14</v>
      </c>
      <c r="H8" s="1" t="s">
        <v>14</v>
      </c>
      <c r="I8" s="1" t="s">
        <v>14</v>
      </c>
      <c r="J8" s="1" t="s">
        <v>14</v>
      </c>
      <c r="K8" s="9" t="s">
        <v>20</v>
      </c>
    </row>
    <row r="9" spans="1:25" x14ac:dyDescent="0.25">
      <c r="A9" s="1" t="s">
        <v>6</v>
      </c>
      <c r="B9" s="2">
        <f>4/8</f>
        <v>0.5</v>
      </c>
      <c r="C9" s="2">
        <f>2/8</f>
        <v>0.25</v>
      </c>
      <c r="D9" s="2">
        <f>2/8</f>
        <v>0.25</v>
      </c>
      <c r="E9" s="2">
        <f>1/8</f>
        <v>0.125</v>
      </c>
      <c r="G9" s="1">
        <f>B9*(1-B9)</f>
        <v>0.25</v>
      </c>
      <c r="H9" s="1">
        <f t="shared" ref="H9:J9" si="5">C9*(1-C9)</f>
        <v>0.1875</v>
      </c>
      <c r="I9" s="1">
        <f t="shared" si="5"/>
        <v>0.1875</v>
      </c>
      <c r="J9" s="1">
        <f t="shared" si="5"/>
        <v>0.109375</v>
      </c>
      <c r="K9" s="9">
        <f>2*SUM(G9:J9)</f>
        <v>1.46875</v>
      </c>
    </row>
    <row r="10" spans="1:25" x14ac:dyDescent="0.25">
      <c r="A10" s="1" t="s">
        <v>7</v>
      </c>
      <c r="B10" s="2">
        <v>0.5</v>
      </c>
      <c r="C10" s="2">
        <v>0.5</v>
      </c>
      <c r="D10" s="2">
        <v>0.5</v>
      </c>
      <c r="E10" s="2">
        <v>0.5</v>
      </c>
      <c r="G10" s="1">
        <f t="shared" ref="G10:G11" si="6">B10*(1-B10)</f>
        <v>0.25</v>
      </c>
      <c r="H10" s="1">
        <f t="shared" ref="H10:H11" si="7">C10*(1-C10)</f>
        <v>0.25</v>
      </c>
      <c r="I10" s="1">
        <f t="shared" ref="I10:I11" si="8">D10*(1-D10)</f>
        <v>0.25</v>
      </c>
      <c r="J10" s="1">
        <f t="shared" ref="J10:J11" si="9">E10*(1-E10)</f>
        <v>0.25</v>
      </c>
      <c r="K10" s="9">
        <f t="shared" ref="K10:K11" si="10">2*SUM(G10:J10)</f>
        <v>2</v>
      </c>
    </row>
    <row r="11" spans="1:25" x14ac:dyDescent="0.25">
      <c r="A11" s="1" t="s">
        <v>8</v>
      </c>
      <c r="B11" s="2">
        <v>0.66600000000000004</v>
      </c>
      <c r="C11" s="2">
        <v>0.66600000000000004</v>
      </c>
      <c r="D11" s="2">
        <v>0.33300000000000002</v>
      </c>
      <c r="E11" s="2">
        <v>0.33300000000000002</v>
      </c>
      <c r="G11" s="1">
        <f t="shared" si="6"/>
        <v>0.22244399999999998</v>
      </c>
      <c r="H11" s="1">
        <f t="shared" si="7"/>
        <v>0.22244399999999998</v>
      </c>
      <c r="I11" s="1">
        <f t="shared" si="8"/>
        <v>0.22211100000000003</v>
      </c>
      <c r="J11" s="1">
        <f t="shared" si="9"/>
        <v>0.22211100000000003</v>
      </c>
      <c r="K11" s="9">
        <f t="shared" si="10"/>
        <v>1.7782200000000001</v>
      </c>
    </row>
    <row r="12" spans="1:25" x14ac:dyDescent="0.25">
      <c r="G12" s="1"/>
      <c r="H12" s="1"/>
      <c r="I12" s="1"/>
      <c r="J12" s="1"/>
    </row>
    <row r="13" spans="1:25" x14ac:dyDescent="0.25">
      <c r="A13" s="1" t="s">
        <v>5</v>
      </c>
      <c r="B13" s="4" t="s">
        <v>15</v>
      </c>
      <c r="G13" s="4" t="s">
        <v>16</v>
      </c>
      <c r="H13" s="1"/>
      <c r="I13" s="1"/>
      <c r="J13" s="1"/>
      <c r="L13" s="6" t="s">
        <v>9</v>
      </c>
      <c r="Q13" s="8" t="s">
        <v>10</v>
      </c>
      <c r="R13" s="8"/>
      <c r="S13" s="8"/>
      <c r="V13" s="10" t="s">
        <v>11</v>
      </c>
      <c r="W13" s="10"/>
      <c r="X13" s="10"/>
      <c r="Y13" s="10"/>
    </row>
    <row r="14" spans="1:25" x14ac:dyDescent="0.25">
      <c r="A14" s="1">
        <v>1</v>
      </c>
      <c r="B14" s="1">
        <f>2*(B9-0.5)</f>
        <v>0</v>
      </c>
      <c r="C14" s="1">
        <f t="shared" ref="C14:E14" si="11">2*(C9-0.5)</f>
        <v>-0.5</v>
      </c>
      <c r="D14" s="1">
        <f t="shared" si="11"/>
        <v>-0.5</v>
      </c>
      <c r="E14" s="1">
        <f t="shared" si="11"/>
        <v>-0.75</v>
      </c>
      <c r="G14" s="1">
        <f>G3-B14</f>
        <v>1</v>
      </c>
      <c r="H14" s="1">
        <f t="shared" ref="H14:J17" si="12">H3-C14</f>
        <v>-0.5</v>
      </c>
      <c r="I14" s="1">
        <f t="shared" si="12"/>
        <v>0.5</v>
      </c>
      <c r="J14" s="1">
        <f t="shared" si="12"/>
        <v>-0.25</v>
      </c>
      <c r="K14" s="1"/>
      <c r="L14" s="1">
        <v>1</v>
      </c>
      <c r="M14" s="1">
        <v>-1</v>
      </c>
      <c r="N14" s="1">
        <v>1</v>
      </c>
      <c r="O14" s="1">
        <v>-1</v>
      </c>
      <c r="P14" s="12"/>
      <c r="Q14" s="8">
        <f t="array" ref="Q14:T17">MMULT(G14:J17,L14:O17)</f>
        <v>1.5625</v>
      </c>
      <c r="R14" s="8">
        <v>-0.9375</v>
      </c>
      <c r="S14" s="8">
        <v>0.3125</v>
      </c>
      <c r="T14" s="8">
        <v>-0.9375</v>
      </c>
      <c r="U14" s="8"/>
      <c r="V14" s="11">
        <f>Q14/$K$9</f>
        <v>1.0638297872340425</v>
      </c>
      <c r="W14" s="11">
        <f t="shared" ref="W14:Y17" si="13">R14/$K$9</f>
        <v>-0.63829787234042556</v>
      </c>
      <c r="X14" s="11">
        <f t="shared" si="13"/>
        <v>0.21276595744680851</v>
      </c>
      <c r="Y14" s="11">
        <f t="shared" si="13"/>
        <v>-0.63829787234042556</v>
      </c>
    </row>
    <row r="15" spans="1:25" x14ac:dyDescent="0.25">
      <c r="A15" s="1">
        <v>2</v>
      </c>
      <c r="B15" s="1">
        <f>2*(B9-0.5)</f>
        <v>0</v>
      </c>
      <c r="C15" s="1">
        <f t="shared" ref="C15:E15" si="14">2*(C9-0.5)</f>
        <v>-0.5</v>
      </c>
      <c r="D15" s="1">
        <f t="shared" si="14"/>
        <v>-0.5</v>
      </c>
      <c r="E15" s="1">
        <f t="shared" si="14"/>
        <v>-0.75</v>
      </c>
      <c r="G15" s="1">
        <f t="shared" ref="G15:G17" si="15">G4-B15</f>
        <v>-1</v>
      </c>
      <c r="H15" s="1">
        <f t="shared" si="12"/>
        <v>0.5</v>
      </c>
      <c r="I15" s="1">
        <f t="shared" si="12"/>
        <v>0.5</v>
      </c>
      <c r="J15" s="1">
        <f t="shared" si="12"/>
        <v>-0.25</v>
      </c>
      <c r="K15" s="1"/>
      <c r="L15" s="1">
        <v>-0.5</v>
      </c>
      <c r="M15" s="1">
        <v>0.5</v>
      </c>
      <c r="N15" s="1">
        <v>0.5</v>
      </c>
      <c r="O15" s="1">
        <v>-0.5</v>
      </c>
      <c r="Q15" s="8">
        <v>-0.9375</v>
      </c>
      <c r="R15" s="8">
        <v>1.5625</v>
      </c>
      <c r="S15" s="8">
        <v>-1.1875</v>
      </c>
      <c r="T15" s="8">
        <v>0.5625</v>
      </c>
      <c r="U15" s="8"/>
      <c r="V15" s="11">
        <f t="shared" ref="V15:V17" si="16">Q15/$K$9</f>
        <v>-0.63829787234042556</v>
      </c>
      <c r="W15" s="11">
        <f t="shared" si="13"/>
        <v>1.0638297872340425</v>
      </c>
      <c r="X15" s="11">
        <f t="shared" si="13"/>
        <v>-0.80851063829787229</v>
      </c>
      <c r="Y15" s="11">
        <f t="shared" si="13"/>
        <v>0.38297872340425532</v>
      </c>
    </row>
    <row r="16" spans="1:25" x14ac:dyDescent="0.25">
      <c r="A16" s="1">
        <v>3</v>
      </c>
      <c r="B16" s="1">
        <f>2*(B9-0.5)</f>
        <v>0</v>
      </c>
      <c r="C16" s="1">
        <f t="shared" ref="C16:E16" si="17">2*(C9-0.5)</f>
        <v>-0.5</v>
      </c>
      <c r="D16" s="1">
        <f t="shared" si="17"/>
        <v>-0.5</v>
      </c>
      <c r="E16" s="1">
        <f t="shared" si="17"/>
        <v>-0.75</v>
      </c>
      <c r="G16" s="1">
        <f t="shared" si="15"/>
        <v>1</v>
      </c>
      <c r="H16" s="1">
        <f t="shared" si="12"/>
        <v>0.5</v>
      </c>
      <c r="I16" s="1">
        <f t="shared" si="12"/>
        <v>-0.5</v>
      </c>
      <c r="J16" s="1">
        <f t="shared" si="12"/>
        <v>0.75</v>
      </c>
      <c r="K16" s="1"/>
      <c r="L16" s="1">
        <v>0.5</v>
      </c>
      <c r="M16" s="1">
        <v>0.5</v>
      </c>
      <c r="N16" s="1">
        <v>-0.5</v>
      </c>
      <c r="O16" s="1">
        <v>-0.5</v>
      </c>
      <c r="Q16" s="8">
        <v>0.3125</v>
      </c>
      <c r="R16" s="8">
        <v>-1.1875</v>
      </c>
      <c r="S16" s="8">
        <v>2.0625</v>
      </c>
      <c r="T16" s="8">
        <v>-1.1875</v>
      </c>
      <c r="U16" s="8"/>
      <c r="V16" s="11">
        <f t="shared" si="16"/>
        <v>0.21276595744680851</v>
      </c>
      <c r="W16" s="11">
        <f t="shared" si="13"/>
        <v>-0.80851063829787229</v>
      </c>
      <c r="X16" s="11">
        <f t="shared" si="13"/>
        <v>1.4042553191489362</v>
      </c>
      <c r="Y16" s="11">
        <f t="shared" si="13"/>
        <v>-0.80851063829787229</v>
      </c>
    </row>
    <row r="17" spans="1:25" x14ac:dyDescent="0.25">
      <c r="A17" s="1">
        <v>4</v>
      </c>
      <c r="B17" s="1">
        <f>2*(B9-0.5)</f>
        <v>0</v>
      </c>
      <c r="C17" s="1">
        <f t="shared" ref="C17:E17" si="18">2*(C9-0.5)</f>
        <v>-0.5</v>
      </c>
      <c r="D17" s="1">
        <f t="shared" si="18"/>
        <v>-0.5</v>
      </c>
      <c r="E17" s="1">
        <f t="shared" si="18"/>
        <v>-0.75</v>
      </c>
      <c r="G17" s="1">
        <f t="shared" si="15"/>
        <v>-1</v>
      </c>
      <c r="H17" s="1">
        <f t="shared" si="12"/>
        <v>-0.5</v>
      </c>
      <c r="I17" s="1">
        <f t="shared" si="12"/>
        <v>-0.5</v>
      </c>
      <c r="J17" s="1">
        <f t="shared" si="12"/>
        <v>-0.25</v>
      </c>
      <c r="K17" s="1"/>
      <c r="L17" s="1">
        <v>-0.25</v>
      </c>
      <c r="M17" s="1">
        <v>-0.25</v>
      </c>
      <c r="N17" s="1">
        <v>0.75</v>
      </c>
      <c r="O17" s="1">
        <v>-0.25</v>
      </c>
      <c r="Q17" s="8">
        <v>-0.9375</v>
      </c>
      <c r="R17" s="8">
        <v>0.5625</v>
      </c>
      <c r="S17" s="8">
        <v>-1.1875</v>
      </c>
      <c r="T17" s="8">
        <v>1.5625</v>
      </c>
      <c r="U17" s="8"/>
      <c r="V17" s="11">
        <f t="shared" si="16"/>
        <v>-0.63829787234042556</v>
      </c>
      <c r="W17" s="11">
        <f t="shared" si="13"/>
        <v>0.38297872340425532</v>
      </c>
      <c r="X17" s="11">
        <f t="shared" si="13"/>
        <v>-0.80851063829787229</v>
      </c>
      <c r="Y17" s="11">
        <f t="shared" si="13"/>
        <v>1.0638297872340425</v>
      </c>
    </row>
    <row r="18" spans="1:25" x14ac:dyDescent="0.25">
      <c r="G18" s="1"/>
      <c r="H18" s="1"/>
      <c r="I18" s="1"/>
      <c r="J18" s="1"/>
      <c r="L18" s="5"/>
      <c r="M18" s="5"/>
      <c r="N18" s="5"/>
      <c r="O18" s="5"/>
      <c r="Q18" s="8"/>
      <c r="R18" s="8"/>
      <c r="S18" s="8"/>
      <c r="V18" s="11"/>
      <c r="W18" s="11"/>
      <c r="X18" s="11"/>
      <c r="Y18" s="11"/>
    </row>
    <row r="19" spans="1:25" x14ac:dyDescent="0.25">
      <c r="A19" s="1" t="s">
        <v>5</v>
      </c>
      <c r="B19" s="4" t="s">
        <v>19</v>
      </c>
      <c r="G19" s="4" t="s">
        <v>17</v>
      </c>
      <c r="H19" s="1"/>
      <c r="I19" s="1"/>
      <c r="J19" s="1"/>
      <c r="L19" s="6" t="s">
        <v>9</v>
      </c>
      <c r="M19" s="5"/>
      <c r="N19" s="5"/>
      <c r="O19" s="5"/>
      <c r="Q19" s="8" t="s">
        <v>10</v>
      </c>
      <c r="R19" s="8"/>
      <c r="S19" s="8"/>
      <c r="V19" s="11" t="s">
        <v>11</v>
      </c>
      <c r="W19" s="11"/>
      <c r="X19" s="11"/>
      <c r="Y19" s="11"/>
    </row>
    <row r="20" spans="1:25" x14ac:dyDescent="0.25">
      <c r="A20" s="1">
        <v>1</v>
      </c>
      <c r="B20" s="2">
        <v>0.5</v>
      </c>
      <c r="C20" s="2">
        <v>0.5</v>
      </c>
      <c r="D20" s="2">
        <v>0.5</v>
      </c>
      <c r="E20" s="2">
        <v>0.5</v>
      </c>
      <c r="G20" s="2">
        <f>B3-B20</f>
        <v>1.5</v>
      </c>
      <c r="H20" s="2">
        <f t="shared" ref="H20:J23" si="19">C3-C20</f>
        <v>-0.5</v>
      </c>
      <c r="I20" s="2">
        <f t="shared" si="19"/>
        <v>0.5</v>
      </c>
      <c r="J20" s="2">
        <f t="shared" si="19"/>
        <v>-0.5</v>
      </c>
      <c r="K20" s="2"/>
      <c r="L20" s="7">
        <v>1.5</v>
      </c>
      <c r="M20" s="7">
        <v>-0.5</v>
      </c>
      <c r="N20" s="7">
        <v>1.5</v>
      </c>
      <c r="O20" s="7">
        <v>-0.5</v>
      </c>
      <c r="Q20" s="8">
        <f t="array" ref="Q20:T23">MMULT(G20:J23,L20:O23)</f>
        <v>3</v>
      </c>
      <c r="R20" s="8">
        <v>-0.5</v>
      </c>
      <c r="S20" s="8">
        <v>1.5</v>
      </c>
      <c r="T20" s="8">
        <v>-0.5</v>
      </c>
      <c r="U20" s="8"/>
      <c r="V20" s="11">
        <f>Q20/$K$10</f>
        <v>1.5</v>
      </c>
      <c r="W20" s="11">
        <f t="shared" ref="W20:Y23" si="20">R20/$K$10</f>
        <v>-0.25</v>
      </c>
      <c r="X20" s="11">
        <f t="shared" si="20"/>
        <v>0.75</v>
      </c>
      <c r="Y20" s="11">
        <f t="shared" si="20"/>
        <v>-0.25</v>
      </c>
    </row>
    <row r="21" spans="1:25" x14ac:dyDescent="0.25">
      <c r="A21" s="1">
        <v>2</v>
      </c>
      <c r="B21" s="2">
        <v>0.5</v>
      </c>
      <c r="C21" s="2">
        <v>0.5</v>
      </c>
      <c r="D21" s="2">
        <v>0.5</v>
      </c>
      <c r="E21" s="2">
        <v>0.5</v>
      </c>
      <c r="G21" s="2">
        <f t="shared" ref="G21:G23" si="21">B4-B21</f>
        <v>-0.5</v>
      </c>
      <c r="H21" s="2">
        <f t="shared" si="19"/>
        <v>0.5</v>
      </c>
      <c r="I21" s="2">
        <f t="shared" si="19"/>
        <v>0.5</v>
      </c>
      <c r="J21" s="2">
        <f t="shared" si="19"/>
        <v>-0.5</v>
      </c>
      <c r="K21" s="2"/>
      <c r="L21" s="7">
        <v>-0.5</v>
      </c>
      <c r="M21" s="7">
        <v>0.5</v>
      </c>
      <c r="N21" s="7">
        <v>0.5</v>
      </c>
      <c r="O21" s="7">
        <v>-0.5</v>
      </c>
      <c r="Q21" s="8">
        <v>-0.5</v>
      </c>
      <c r="R21" s="8">
        <v>1</v>
      </c>
      <c r="S21" s="8">
        <v>-1</v>
      </c>
      <c r="T21" s="8">
        <v>0</v>
      </c>
      <c r="U21" s="8"/>
      <c r="V21" s="11">
        <f t="shared" ref="V21:V23" si="22">Q21/$K$10</f>
        <v>-0.25</v>
      </c>
      <c r="W21" s="11">
        <f t="shared" si="20"/>
        <v>0.5</v>
      </c>
      <c r="X21" s="11">
        <f t="shared" si="20"/>
        <v>-0.5</v>
      </c>
      <c r="Y21" s="11">
        <f t="shared" si="20"/>
        <v>0</v>
      </c>
    </row>
    <row r="22" spans="1:25" x14ac:dyDescent="0.25">
      <c r="A22" s="1">
        <v>3</v>
      </c>
      <c r="B22" s="2">
        <v>0.5</v>
      </c>
      <c r="C22" s="2">
        <v>0.5</v>
      </c>
      <c r="D22" s="2">
        <v>0.5</v>
      </c>
      <c r="E22" s="2">
        <v>0.5</v>
      </c>
      <c r="G22" s="2">
        <f t="shared" si="21"/>
        <v>1.5</v>
      </c>
      <c r="H22" s="2">
        <f t="shared" si="19"/>
        <v>0.5</v>
      </c>
      <c r="I22" s="2">
        <f t="shared" si="19"/>
        <v>-0.5</v>
      </c>
      <c r="J22" s="2">
        <f t="shared" si="19"/>
        <v>0.5</v>
      </c>
      <c r="K22" s="2"/>
      <c r="L22" s="7">
        <v>0.5</v>
      </c>
      <c r="M22" s="7">
        <v>0.5</v>
      </c>
      <c r="N22" s="7">
        <v>-0.5</v>
      </c>
      <c r="O22" s="7">
        <v>-0.5</v>
      </c>
      <c r="Q22" s="8">
        <v>1.5</v>
      </c>
      <c r="R22" s="8">
        <v>-1</v>
      </c>
      <c r="S22" s="8">
        <v>3</v>
      </c>
      <c r="T22" s="8">
        <v>-1</v>
      </c>
      <c r="U22" s="8"/>
      <c r="V22" s="11">
        <f t="shared" si="22"/>
        <v>0.75</v>
      </c>
      <c r="W22" s="11">
        <f t="shared" si="20"/>
        <v>-0.5</v>
      </c>
      <c r="X22" s="11">
        <f t="shared" si="20"/>
        <v>1.5</v>
      </c>
      <c r="Y22" s="11">
        <f t="shared" si="20"/>
        <v>-0.5</v>
      </c>
    </row>
    <row r="23" spans="1:25" x14ac:dyDescent="0.25">
      <c r="A23" s="1">
        <v>4</v>
      </c>
      <c r="B23" s="2">
        <v>0.5</v>
      </c>
      <c r="C23" s="2">
        <v>0.5</v>
      </c>
      <c r="D23" s="2">
        <v>0.5</v>
      </c>
      <c r="E23" s="2">
        <v>0.5</v>
      </c>
      <c r="G23" s="2">
        <f t="shared" si="21"/>
        <v>-0.5</v>
      </c>
      <c r="H23" s="2">
        <f t="shared" si="19"/>
        <v>-0.5</v>
      </c>
      <c r="I23" s="2">
        <f t="shared" si="19"/>
        <v>-0.5</v>
      </c>
      <c r="J23" s="2">
        <f t="shared" si="19"/>
        <v>-0.5</v>
      </c>
      <c r="K23" s="2"/>
      <c r="L23" s="7">
        <v>-0.5</v>
      </c>
      <c r="M23" s="7">
        <v>-0.5</v>
      </c>
      <c r="N23" s="7">
        <v>0.5</v>
      </c>
      <c r="O23" s="7">
        <v>-0.5</v>
      </c>
      <c r="Q23" s="8">
        <v>-0.5</v>
      </c>
      <c r="R23" s="8">
        <v>0</v>
      </c>
      <c r="S23" s="8">
        <v>-1</v>
      </c>
      <c r="T23" s="8">
        <v>1</v>
      </c>
      <c r="U23" s="8"/>
      <c r="V23" s="11">
        <f t="shared" si="22"/>
        <v>-0.25</v>
      </c>
      <c r="W23" s="11">
        <f t="shared" si="20"/>
        <v>0</v>
      </c>
      <c r="X23" s="11">
        <f t="shared" si="20"/>
        <v>-0.5</v>
      </c>
      <c r="Y23" s="11">
        <f t="shared" si="20"/>
        <v>0.5</v>
      </c>
    </row>
    <row r="24" spans="1:25" x14ac:dyDescent="0.25">
      <c r="G24" s="1"/>
      <c r="H24" s="1"/>
      <c r="I24" s="1"/>
      <c r="J24" s="1"/>
      <c r="L24" s="7"/>
      <c r="M24" s="7"/>
      <c r="N24" s="7"/>
      <c r="O24" s="7"/>
      <c r="Q24" s="8"/>
      <c r="R24" s="8"/>
      <c r="S24" s="8"/>
      <c r="V24" s="11"/>
      <c r="W24" s="11"/>
      <c r="X24" s="11"/>
      <c r="Y24" s="11"/>
    </row>
    <row r="25" spans="1:25" x14ac:dyDescent="0.25">
      <c r="A25" s="1" t="s">
        <v>5</v>
      </c>
      <c r="B25" s="4" t="s">
        <v>15</v>
      </c>
      <c r="G25" s="4" t="s">
        <v>17</v>
      </c>
      <c r="H25" s="1"/>
      <c r="I25" s="1"/>
      <c r="J25" s="1"/>
      <c r="L25" s="6" t="s">
        <v>9</v>
      </c>
      <c r="M25" s="5"/>
      <c r="N25" s="5"/>
      <c r="O25" s="5"/>
      <c r="Q25" s="8" t="s">
        <v>10</v>
      </c>
      <c r="R25" s="8"/>
      <c r="S25" s="8"/>
      <c r="V25" s="11" t="s">
        <v>11</v>
      </c>
      <c r="W25" s="11"/>
      <c r="X25" s="11"/>
      <c r="Y25" s="11"/>
    </row>
    <row r="26" spans="1:25" x14ac:dyDescent="0.25">
      <c r="A26" s="1">
        <v>1</v>
      </c>
      <c r="B26" s="1">
        <f>2*(B11-0.5)</f>
        <v>0.33200000000000007</v>
      </c>
      <c r="C26" s="1">
        <f t="shared" ref="C26:E26" si="23">2*(C11-0.5)</f>
        <v>0.33200000000000007</v>
      </c>
      <c r="D26" s="1">
        <f t="shared" si="23"/>
        <v>-0.33399999999999996</v>
      </c>
      <c r="E26" s="1">
        <f t="shared" si="23"/>
        <v>-0.33399999999999996</v>
      </c>
      <c r="G26" s="2">
        <f>B3-B26</f>
        <v>1.6679999999999999</v>
      </c>
      <c r="H26" s="2">
        <f t="shared" ref="H26:J29" si="24">C3-C26</f>
        <v>-0.33200000000000007</v>
      </c>
      <c r="I26" s="2">
        <f t="shared" si="24"/>
        <v>1.3340000000000001</v>
      </c>
      <c r="J26" s="2">
        <f t="shared" si="24"/>
        <v>0.33399999999999996</v>
      </c>
      <c r="K26" s="2"/>
      <c r="L26" s="5">
        <v>1.6679999999999999</v>
      </c>
      <c r="M26" s="5">
        <v>-0.33200000000000007</v>
      </c>
      <c r="N26" s="5">
        <v>1.6679999999999999</v>
      </c>
      <c r="O26" s="5">
        <v>-0.33200000000000007</v>
      </c>
      <c r="Q26" s="8">
        <f t="array" ref="Q26:T29">MMULT(G26:J29,L26:O29)</f>
        <v>4.7835600000000005</v>
      </c>
      <c r="R26" s="8">
        <v>1.1155600000000001</v>
      </c>
      <c r="S26" s="8">
        <v>3.4515599999999993</v>
      </c>
      <c r="T26" s="8">
        <v>0.11355999999999992</v>
      </c>
      <c r="U26" s="8"/>
      <c r="V26" s="11">
        <f>Q26/$K$11</f>
        <v>2.6900833417687351</v>
      </c>
      <c r="W26" s="11">
        <f t="shared" ref="W26:Y29" si="25">R26/$K$11</f>
        <v>0.62734644757116664</v>
      </c>
      <c r="X26" s="11">
        <f t="shared" si="25"/>
        <v>1.9410196713567496</v>
      </c>
      <c r="Y26" s="11">
        <f t="shared" si="25"/>
        <v>6.3861614423412136E-2</v>
      </c>
    </row>
    <row r="27" spans="1:25" x14ac:dyDescent="0.25">
      <c r="A27" s="1">
        <v>2</v>
      </c>
      <c r="B27" s="1">
        <f>2*(B11-0.5)</f>
        <v>0.33200000000000007</v>
      </c>
      <c r="C27" s="1">
        <f t="shared" ref="C27:E27" si="26">2*(C11-0.5)</f>
        <v>0.33200000000000007</v>
      </c>
      <c r="D27" s="1">
        <f t="shared" si="26"/>
        <v>-0.33399999999999996</v>
      </c>
      <c r="E27" s="1">
        <f t="shared" si="26"/>
        <v>-0.33399999999999996</v>
      </c>
      <c r="G27" s="2">
        <f t="shared" ref="G27:G29" si="27">B4-B27</f>
        <v>-0.33200000000000007</v>
      </c>
      <c r="H27" s="2">
        <f t="shared" si="24"/>
        <v>0.66799999999999993</v>
      </c>
      <c r="I27" s="2">
        <f t="shared" si="24"/>
        <v>1.3340000000000001</v>
      </c>
      <c r="J27" s="2">
        <f t="shared" si="24"/>
        <v>0.33399999999999996</v>
      </c>
      <c r="K27" s="2"/>
      <c r="L27" s="5">
        <v>-0.33200000000000007</v>
      </c>
      <c r="M27" s="5">
        <v>0.66799999999999993</v>
      </c>
      <c r="N27" s="5">
        <v>0.66799999999999993</v>
      </c>
      <c r="O27" s="5">
        <v>-0.33200000000000007</v>
      </c>
      <c r="Q27" s="8">
        <v>1.1155600000000001</v>
      </c>
      <c r="R27" s="8">
        <v>2.4475599999999997</v>
      </c>
      <c r="S27" s="8">
        <v>0.78355999999999981</v>
      </c>
      <c r="T27" s="8">
        <v>0.44555999999999996</v>
      </c>
      <c r="U27" s="8"/>
      <c r="V27" s="11">
        <f t="shared" ref="V27:V29" si="28">Q27/$K$11</f>
        <v>0.62734644757116664</v>
      </c>
      <c r="W27" s="11">
        <f t="shared" si="25"/>
        <v>1.3764101179831514</v>
      </c>
      <c r="X27" s="11">
        <f t="shared" si="25"/>
        <v>0.4406428900810922</v>
      </c>
      <c r="Y27" s="11">
        <f t="shared" si="25"/>
        <v>0.25056517191348648</v>
      </c>
    </row>
    <row r="28" spans="1:25" x14ac:dyDescent="0.25">
      <c r="A28" s="1">
        <v>3</v>
      </c>
      <c r="B28" s="1">
        <f>2*(B11-0.5)</f>
        <v>0.33200000000000007</v>
      </c>
      <c r="C28" s="1">
        <f t="shared" ref="C28:E28" si="29">2*(C11-0.5)</f>
        <v>0.33200000000000007</v>
      </c>
      <c r="D28" s="1">
        <f t="shared" si="29"/>
        <v>-0.33399999999999996</v>
      </c>
      <c r="E28" s="1">
        <f t="shared" si="29"/>
        <v>-0.33399999999999996</v>
      </c>
      <c r="G28" s="2">
        <f t="shared" si="27"/>
        <v>1.6679999999999999</v>
      </c>
      <c r="H28" s="2">
        <f t="shared" si="24"/>
        <v>0.66799999999999993</v>
      </c>
      <c r="I28" s="2">
        <f t="shared" si="24"/>
        <v>0.33399999999999996</v>
      </c>
      <c r="J28" s="2">
        <f t="shared" si="24"/>
        <v>1.3340000000000001</v>
      </c>
      <c r="K28" s="2"/>
      <c r="L28" s="5">
        <v>1.3340000000000001</v>
      </c>
      <c r="M28" s="5">
        <v>1.3340000000000001</v>
      </c>
      <c r="N28" s="5">
        <v>0.33399999999999996</v>
      </c>
      <c r="O28" s="5">
        <v>0.33399999999999996</v>
      </c>
      <c r="Q28" s="8">
        <v>3.4515599999999993</v>
      </c>
      <c r="R28" s="8">
        <v>0.78355999999999981</v>
      </c>
      <c r="S28" s="8">
        <v>5.1195599999999999</v>
      </c>
      <c r="T28" s="8">
        <v>-0.21844000000000008</v>
      </c>
      <c r="U28" s="8"/>
      <c r="V28" s="11">
        <f t="shared" si="28"/>
        <v>1.9410196713567496</v>
      </c>
      <c r="W28" s="11">
        <f t="shared" si="25"/>
        <v>0.4406428900810922</v>
      </c>
      <c r="X28" s="11">
        <f t="shared" si="25"/>
        <v>2.8790363397104968</v>
      </c>
      <c r="Y28" s="11">
        <f t="shared" si="25"/>
        <v>-0.1228419430666622</v>
      </c>
    </row>
    <row r="29" spans="1:25" x14ac:dyDescent="0.25">
      <c r="A29" s="1">
        <v>4</v>
      </c>
      <c r="B29" s="1">
        <f>2*(B11-0.5)</f>
        <v>0.33200000000000007</v>
      </c>
      <c r="C29" s="1">
        <f t="shared" ref="C29:E29" si="30">2*(C11-0.5)</f>
        <v>0.33200000000000007</v>
      </c>
      <c r="D29" s="1">
        <f t="shared" si="30"/>
        <v>-0.33399999999999996</v>
      </c>
      <c r="E29" s="1">
        <f t="shared" si="30"/>
        <v>-0.33399999999999996</v>
      </c>
      <c r="G29" s="2">
        <f t="shared" si="27"/>
        <v>-0.33200000000000007</v>
      </c>
      <c r="H29" s="2">
        <f t="shared" si="24"/>
        <v>-0.33200000000000007</v>
      </c>
      <c r="I29" s="2">
        <f t="shared" si="24"/>
        <v>0.33399999999999996</v>
      </c>
      <c r="J29" s="2">
        <f t="shared" si="24"/>
        <v>0.33399999999999996</v>
      </c>
      <c r="K29" s="2"/>
      <c r="L29" s="5">
        <v>0.33399999999999996</v>
      </c>
      <c r="M29" s="5">
        <v>0.33399999999999996</v>
      </c>
      <c r="N29" s="5">
        <v>1.3340000000000001</v>
      </c>
      <c r="O29" s="5">
        <v>0.33399999999999996</v>
      </c>
      <c r="Q29" s="8">
        <v>0.11355999999999992</v>
      </c>
      <c r="R29" s="8">
        <v>0.44555999999999996</v>
      </c>
      <c r="S29" s="8">
        <v>-0.21844000000000008</v>
      </c>
      <c r="T29" s="8">
        <v>0.44356000000000007</v>
      </c>
      <c r="U29" s="8"/>
      <c r="V29" s="11">
        <f t="shared" si="28"/>
        <v>6.3861614423412136E-2</v>
      </c>
      <c r="W29" s="11">
        <f t="shared" si="25"/>
        <v>0.25056517191348648</v>
      </c>
      <c r="X29" s="11">
        <f t="shared" si="25"/>
        <v>-0.1228419430666622</v>
      </c>
      <c r="Y29" s="11">
        <f t="shared" si="25"/>
        <v>0.24944045168764273</v>
      </c>
    </row>
    <row r="31" spans="1:25" x14ac:dyDescent="0.25">
      <c r="V31" s="3"/>
    </row>
    <row r="33" spans="9:23" x14ac:dyDescent="0.25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9:23" x14ac:dyDescent="0.25">
      <c r="I34" s="3"/>
      <c r="J34" s="3"/>
      <c r="K34" s="3"/>
      <c r="L34" s="3"/>
      <c r="M34" s="3"/>
      <c r="N34" s="3"/>
      <c r="O34" s="3"/>
      <c r="P34" s="3"/>
      <c r="Q34" s="3"/>
      <c r="R34" s="3"/>
      <c r="T34" s="3"/>
      <c r="U34" s="3"/>
      <c r="V34" s="3"/>
      <c r="W34" s="3"/>
    </row>
    <row r="35" spans="9:23" x14ac:dyDescent="0.25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9:23" x14ac:dyDescent="0.25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9:23" x14ac:dyDescent="0.25"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9:23" x14ac:dyDescent="0.25"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9:23" x14ac:dyDescent="0.25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="110" zoomScaleNormal="110" workbookViewId="0"/>
  </sheetViews>
  <sheetFormatPr defaultRowHeight="15" x14ac:dyDescent="0.25"/>
  <cols>
    <col min="1" max="5" width="11" customWidth="1"/>
  </cols>
  <sheetData>
    <row r="1" spans="1:5" x14ac:dyDescent="0.25">
      <c r="A1" s="9" t="s">
        <v>0</v>
      </c>
      <c r="B1" s="9"/>
      <c r="C1" s="9"/>
      <c r="D1" s="9"/>
      <c r="E1" s="9"/>
    </row>
    <row r="2" spans="1:5" x14ac:dyDescent="0.25">
      <c r="A2" s="9" t="s">
        <v>5</v>
      </c>
      <c r="B2" s="9" t="s">
        <v>1</v>
      </c>
      <c r="C2" s="9" t="s">
        <v>2</v>
      </c>
      <c r="D2" s="9" t="s">
        <v>3</v>
      </c>
      <c r="E2" s="9" t="s">
        <v>4</v>
      </c>
    </row>
    <row r="3" spans="1:5" x14ac:dyDescent="0.25">
      <c r="A3" s="9">
        <v>1</v>
      </c>
      <c r="B3" s="9">
        <v>2</v>
      </c>
      <c r="C3" s="9">
        <v>0</v>
      </c>
      <c r="D3" s="9">
        <v>1</v>
      </c>
      <c r="E3" s="9">
        <v>0</v>
      </c>
    </row>
    <row r="4" spans="1:5" x14ac:dyDescent="0.25">
      <c r="A4" s="9">
        <v>2</v>
      </c>
      <c r="B4" s="9">
        <v>0</v>
      </c>
      <c r="C4" s="9">
        <v>1</v>
      </c>
      <c r="D4" s="9">
        <v>1</v>
      </c>
      <c r="E4" s="9">
        <v>0</v>
      </c>
    </row>
    <row r="5" spans="1:5" x14ac:dyDescent="0.25">
      <c r="A5" s="9">
        <v>3</v>
      </c>
      <c r="B5" s="9">
        <v>2</v>
      </c>
      <c r="C5" s="9">
        <v>1</v>
      </c>
      <c r="D5" s="9">
        <v>0</v>
      </c>
      <c r="E5" s="9">
        <v>1</v>
      </c>
    </row>
    <row r="6" spans="1:5" x14ac:dyDescent="0.25">
      <c r="A6" s="9">
        <v>4</v>
      </c>
      <c r="B6" s="9">
        <v>0</v>
      </c>
      <c r="C6" s="9">
        <v>0</v>
      </c>
      <c r="D6" s="9">
        <v>0</v>
      </c>
      <c r="E6" s="9">
        <v>0</v>
      </c>
    </row>
    <row r="7" spans="1:5" x14ac:dyDescent="0.25">
      <c r="A7" s="9">
        <v>5</v>
      </c>
      <c r="B7" s="9">
        <v>1</v>
      </c>
      <c r="C7" s="9">
        <v>0</v>
      </c>
      <c r="D7" s="9">
        <v>0</v>
      </c>
      <c r="E7" s="9">
        <v>1</v>
      </c>
    </row>
    <row r="8" spans="1:5" x14ac:dyDescent="0.25">
      <c r="A8" s="9">
        <v>6</v>
      </c>
      <c r="B8" s="9">
        <v>0</v>
      </c>
      <c r="C8" s="9">
        <v>0</v>
      </c>
      <c r="D8" s="9">
        <v>1</v>
      </c>
      <c r="E8" s="9">
        <v>2</v>
      </c>
    </row>
    <row r="10" spans="1:5" x14ac:dyDescent="0.25">
      <c r="A10" s="4" t="s">
        <v>18</v>
      </c>
      <c r="B10" s="1" t="s">
        <v>12</v>
      </c>
      <c r="C10" s="1" t="s">
        <v>12</v>
      </c>
      <c r="D10" s="1" t="s">
        <v>12</v>
      </c>
      <c r="E10" s="1" t="s">
        <v>12</v>
      </c>
    </row>
    <row r="11" spans="1:5" x14ac:dyDescent="0.25">
      <c r="A11" s="1" t="s">
        <v>6</v>
      </c>
      <c r="B11" s="2"/>
      <c r="C11" s="2"/>
      <c r="D11" s="2"/>
      <c r="E11" s="2"/>
    </row>
    <row r="12" spans="1:5" x14ac:dyDescent="0.25">
      <c r="A12" s="1" t="s">
        <v>7</v>
      </c>
      <c r="B12" s="2">
        <v>0.5</v>
      </c>
      <c r="C12" s="2">
        <v>0.5</v>
      </c>
      <c r="D12" s="2">
        <v>0.5</v>
      </c>
      <c r="E12" s="2">
        <v>0.5</v>
      </c>
    </row>
    <row r="13" spans="1:5" x14ac:dyDescent="0.25">
      <c r="A13" s="1" t="s">
        <v>8</v>
      </c>
      <c r="B13" s="2">
        <v>0.66600000000000004</v>
      </c>
      <c r="C13" s="2">
        <v>0.66600000000000004</v>
      </c>
      <c r="D13" s="2">
        <v>0.33300000000000002</v>
      </c>
      <c r="E13" s="2">
        <v>0.33300000000000002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</dc:creator>
  <cp:lastModifiedBy>Juraj Candrák</cp:lastModifiedBy>
  <dcterms:created xsi:type="dcterms:W3CDTF">2016-04-06T10:40:36Z</dcterms:created>
  <dcterms:modified xsi:type="dcterms:W3CDTF">2024-07-03T12:32:44Z</dcterms:modified>
</cp:coreProperties>
</file>